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NAUSHAD\2024\COST SHEET\09. SEP\"/>
    </mc:Choice>
  </mc:AlternateContent>
  <xr:revisionPtr revIDLastSave="0" documentId="13_ncr:1_{CC182BA9-66E0-492E-8270-8D874472D70D}" xr6:coauthVersionLast="47" xr6:coauthVersionMax="47" xr10:uidLastSave="{00000000-0000-0000-0000-000000000000}"/>
  <bookViews>
    <workbookView xWindow="-108" yWindow="-108" windowWidth="16608" windowHeight="8712" xr2:uid="{00000000-000D-0000-FFFF-FFFF00000000}"/>
  </bookViews>
  <sheets>
    <sheet name="COST SHEET" sheetId="1" r:id="rId1"/>
    <sheet name="CONFIRMATION" sheetId="8" r:id="rId2"/>
    <sheet name="ITINERARY" sheetId="9" r:id="rId3"/>
    <sheet name="INVOICE" sheetId="3" r:id="rId4"/>
    <sheet name="DOCKET" sheetId="10" r:id="rId5"/>
    <sheet name="FEEDBACK "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3" i="1"/>
  <c r="C11" i="1"/>
  <c r="B9" i="1" l="1"/>
  <c r="C9" i="1" l="1"/>
  <c r="AJ9" i="1" l="1"/>
  <c r="AJ16" i="1" s="1"/>
  <c r="AJ19" i="1" s="1"/>
  <c r="AI9" i="1"/>
  <c r="AI16" i="1" s="1"/>
  <c r="AI19" i="1" s="1"/>
  <c r="AH9" i="1"/>
  <c r="AH16" i="1" s="1"/>
  <c r="AH19" i="1" s="1"/>
  <c r="AG9" i="1"/>
  <c r="AG16" i="1" s="1"/>
  <c r="AG19" i="1" s="1"/>
  <c r="AF9" i="1"/>
  <c r="AF16" i="1" s="1"/>
  <c r="AF19" i="1" s="1"/>
  <c r="AE9" i="1"/>
  <c r="AE16" i="1" s="1"/>
  <c r="AE19" i="1" s="1"/>
  <c r="AD9" i="1"/>
  <c r="AD16" i="1" s="1"/>
  <c r="AD19" i="1" s="1"/>
  <c r="AC9" i="1"/>
  <c r="AC16" i="1" s="1"/>
  <c r="AC19" i="1" s="1"/>
  <c r="AB9" i="1"/>
  <c r="AB16" i="1" s="1"/>
  <c r="AB19" i="1" s="1"/>
  <c r="AA9" i="1"/>
  <c r="AA16" i="1" s="1"/>
  <c r="AA19" i="1" s="1"/>
  <c r="H9" i="1" l="1"/>
  <c r="I9" i="1"/>
  <c r="D9" i="1"/>
  <c r="D16" i="1" s="1"/>
  <c r="E9" i="1"/>
  <c r="F9" i="1"/>
  <c r="G9" i="1"/>
  <c r="J9" i="1"/>
  <c r="D19" i="1" l="1"/>
  <c r="V9" i="1"/>
  <c r="V16" i="1" s="1"/>
  <c r="V19" i="1" s="1"/>
  <c r="Z9" i="1"/>
  <c r="Z16" i="1" s="1"/>
  <c r="Z19" i="1" s="1"/>
  <c r="Y9" i="1"/>
  <c r="Y16" i="1" s="1"/>
  <c r="Y19" i="1" s="1"/>
  <c r="X9" i="1"/>
  <c r="X16" i="1" s="1"/>
  <c r="X19" i="1" s="1"/>
  <c r="W9" i="1"/>
  <c r="W16" i="1" s="1"/>
  <c r="W19" i="1" s="1"/>
  <c r="L9" i="1" l="1"/>
  <c r="L16" i="1" s="1"/>
  <c r="G16" i="1"/>
  <c r="U9" i="1" l="1"/>
  <c r="T9" i="1"/>
  <c r="S9" i="1"/>
  <c r="R9" i="1"/>
  <c r="R16" i="1" s="1"/>
  <c r="Q9" i="1"/>
  <c r="S16" i="1" l="1"/>
  <c r="S19" i="1" s="1"/>
  <c r="T16" i="1"/>
  <c r="T19" i="1" s="1"/>
  <c r="Q16" i="1"/>
  <c r="Q19" i="1" s="1"/>
  <c r="U16" i="1"/>
  <c r="U19" i="1" s="1"/>
  <c r="R19" i="1"/>
  <c r="P9" i="1" l="1"/>
  <c r="O9" i="1"/>
  <c r="N9" i="1"/>
  <c r="M9" i="1"/>
  <c r="L19" i="1"/>
  <c r="N16" i="1" l="1"/>
  <c r="N19" i="1" s="1"/>
  <c r="O16" i="1"/>
  <c r="O19" i="1" s="1"/>
  <c r="P16" i="1"/>
  <c r="P19" i="1" s="1"/>
  <c r="M16" i="1"/>
  <c r="M19" i="1" s="1"/>
  <c r="H16" i="1"/>
  <c r="K9" i="1" l="1"/>
  <c r="K16" i="1" s="1"/>
  <c r="K19" i="1" s="1"/>
  <c r="J16" i="1"/>
  <c r="I16"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16" i="1"/>
  <c r="E16" i="1"/>
  <c r="B16" i="1"/>
  <c r="H19" i="1" l="1"/>
  <c r="J19" i="1"/>
  <c r="I19" i="1"/>
  <c r="G19" i="1"/>
  <c r="F19" i="1"/>
  <c r="E19" i="1"/>
  <c r="B19" i="1"/>
  <c r="B26" i="1" l="1"/>
  <c r="C16" i="1" l="1"/>
  <c r="C19" i="1" s="1"/>
  <c r="C21" i="1" s="1"/>
</calcChain>
</file>

<file path=xl/sharedStrings.xml><?xml version="1.0" encoding="utf-8"?>
<sst xmlns="http://schemas.openxmlformats.org/spreadsheetml/2006/main" count="275" uniqueCount="122">
  <si>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</si>
  <si>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</si>
  <si>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</si>
  <si>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</si>
  <si>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</si>
  <si>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</si>
  <si>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</si>
  <si>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</si>
  <si>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</si>
  <si>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</si>
  <si>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</si>
  <si>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</si>
  <si>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</si>
  <si>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</si>
  <si>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</si>
  <si>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</si>
  <si>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</si>
  <si>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</si>
  <si>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</si>
  <si>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</si>
  <si>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</si>
  <si>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</si>
  <si>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</si>
  <si>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</si>
  <si>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</si>
  <si>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</si>
  <si>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</si>
  <si>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</si>
  <si>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</si>
  <si>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</si>
  <si>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</si>
  <si>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</si>
  <si>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</si>
  <si>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</si>
  <si>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</si>
  <si>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</si>
  <si>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</si>
  <si>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</si>
  <si>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</si>
  <si>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</si>
  <si>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</si>
  <si>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</si>
  <si>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</si>
  <si>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</si>
  <si>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</si>
  <si>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</si>
  <si>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</si>
  <si>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</si>
  <si>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</si>
  <si>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</si>
  <si>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</si>
  <si>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</si>
  <si>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</si>
  <si>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</si>
  <si>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</si>
  <si>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</si>
  <si>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</si>
  <si>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</si>
  <si>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</si>
  <si>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</si>
  <si>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</si>
  <si>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</si>
  <si>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</si>
  <si>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</si>
  <si>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</si>
  <si>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</si>
  <si>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</si>
  <si>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</si>
  <si>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</si>
  <si>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</si>
  <si>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</si>
  <si>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</si>
  <si>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</si>
  <si>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</si>
  <si>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</si>
  <si>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</si>
  <si>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</si>
  <si>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</si>
  <si>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</si>
  <si>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</si>
  <si>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</si>
  <si>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</si>
  <si>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</si>
  <si>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</si>
  <si>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</si>
  <si>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</si>
  <si>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</si>
  <si>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</si>
  <si>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</si>
  <si>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</si>
  <si>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</si>
  <si>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</si>
  <si>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</si>
  <si>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</si>
  <si>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</si>
  <si>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</si>
  <si>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</si>
  <si>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</si>
  <si>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</si>
  <si>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</si>
  <si>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</si>
  <si>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</si>
  <si>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</si>
  <si>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</si>
  <si>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</si>
  <si>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</si>
  <si>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</si>
  <si>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</si>
  <si>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</si>
  <si>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</si>
  <si>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</si>
  <si>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</si>
  <si>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</si>
  <si>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</si>
  <si>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</si>
  <si>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</si>
  <si>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return dubai airport </t>
  </si>
  <si>
    <t xml:space="preserve">trio marina </t>
  </si>
  <si>
    <t xml:space="preserve">bk </t>
  </si>
  <si>
    <t xml:space="preserve">msueum of the future </t>
  </si>
  <si>
    <t>city max hotel</t>
  </si>
  <si>
    <t>22 sep to 27 sep / 2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</si>
</sst>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 #,##0.00_ ;_ * \-#,##0.00_ ;_ * &quot;-&quot;??_ ;_ @_ "/>
    <numFmt numFmtId="165" formatCode="_(* #,##0_);_(* \(#,##0\);_(* &quot;-&quot;??_);_(@_)"/>
    <numFmt numFmtId="166" formatCode="[$-409]d\-mmm\-yy;@"/>
    <numFmt numFmtId="167" formatCode="_([$AED]\ * #,##0.00_);_([$AED]\ * \(#,##0.00\);_([$AED]\ * &quot;-&quot;??_);_(@_)"/>
    <numFmt numFmtId="168" formatCode="[$-409]d/mmm/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b/>
      <sz val="20"/>
      <color theme="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0">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8">
    <xf numFmtId="0" fontId="0" fillId="0" borderId="0" xfId="0"/>
    <xf numFmtId="0" fontId="2" fillId="0" borderId="6" xfId="0" applyFont="1" applyBorder="1" applyAlignment="1">
      <alignment horizontal="center"/>
    </xf>
    <xf numFmtId="165"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5" fontId="7" fillId="0" borderId="30" xfId="1" applyNumberFormat="1" applyFont="1" applyBorder="1" applyAlignment="1">
      <alignment vertical="center"/>
    </xf>
    <xf numFmtId="165" fontId="7" fillId="0" borderId="50" xfId="1" applyNumberFormat="1" applyFont="1" applyBorder="1" applyAlignment="1">
      <alignment vertical="center"/>
    </xf>
    <xf numFmtId="165" fontId="7" fillId="2" borderId="51" xfId="1" applyNumberFormat="1" applyFont="1" applyFill="1" applyBorder="1" applyAlignment="1">
      <alignment vertical="center"/>
    </xf>
    <xf numFmtId="165"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5" fontId="7" fillId="0" borderId="10" xfId="1" applyNumberFormat="1" applyFont="1" applyBorder="1" applyAlignment="1">
      <alignment vertical="center"/>
    </xf>
    <xf numFmtId="165" fontId="7" fillId="0" borderId="52" xfId="1" applyNumberFormat="1" applyFont="1" applyBorder="1" applyAlignment="1">
      <alignment vertical="center"/>
    </xf>
    <xf numFmtId="165" fontId="7" fillId="2" borderId="53" xfId="1" applyNumberFormat="1" applyFont="1" applyFill="1" applyBorder="1" applyAlignment="1">
      <alignment vertical="center"/>
    </xf>
    <xf numFmtId="165" fontId="7" fillId="3" borderId="53" xfId="1" applyNumberFormat="1" applyFont="1" applyFill="1" applyBorder="1" applyAlignment="1">
      <alignment vertical="center"/>
    </xf>
    <xf numFmtId="165" fontId="7" fillId="0" borderId="53" xfId="1" applyNumberFormat="1" applyFont="1" applyFill="1" applyBorder="1" applyAlignment="1">
      <alignment vertical="center"/>
    </xf>
    <xf numFmtId="0" fontId="7" fillId="0" borderId="10" xfId="0" applyFont="1" applyBorder="1" applyAlignment="1">
      <alignment vertical="center"/>
    </xf>
    <xf numFmtId="165" fontId="6" fillId="0" borderId="10" xfId="1" applyNumberFormat="1" applyFont="1" applyBorder="1" applyAlignment="1">
      <alignment vertical="center"/>
    </xf>
    <xf numFmtId="165"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5" fontId="7" fillId="0" borderId="22" xfId="1" applyNumberFormat="1" applyFont="1" applyBorder="1" applyAlignment="1">
      <alignment vertical="center"/>
    </xf>
    <xf numFmtId="165" fontId="7" fillId="0" borderId="48" xfId="1" applyNumberFormat="1" applyFont="1" applyBorder="1" applyAlignment="1">
      <alignment vertical="center"/>
    </xf>
    <xf numFmtId="165" fontId="7" fillId="2" borderId="8" xfId="1" applyNumberFormat="1" applyFont="1" applyFill="1" applyBorder="1" applyAlignment="1">
      <alignment vertical="center"/>
    </xf>
    <xf numFmtId="165" fontId="6" fillId="0" borderId="22" xfId="1" applyNumberFormat="1" applyFont="1" applyBorder="1" applyAlignment="1">
      <alignment vertical="center"/>
    </xf>
    <xf numFmtId="165"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5" fontId="6" fillId="0" borderId="54" xfId="1" applyNumberFormat="1" applyFont="1" applyBorder="1" applyAlignment="1">
      <alignment vertical="center"/>
    </xf>
    <xf numFmtId="165"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5"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6"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6"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6"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7"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5" fontId="12" fillId="2" borderId="61" xfId="1" applyNumberFormat="1" applyFont="1" applyFill="1" applyBorder="1" applyAlignment="1">
      <alignment vertical="center"/>
    </xf>
    <xf numFmtId="0" fontId="12" fillId="0" borderId="4" xfId="0" applyFont="1" applyBorder="1" applyAlignment="1">
      <alignment horizontal="center" vertical="center"/>
    </xf>
    <xf numFmtId="165"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5" fontId="12" fillId="2" borderId="1" xfId="1" applyNumberFormat="1" applyFont="1" applyFill="1" applyBorder="1" applyAlignment="1">
      <alignment vertical="center"/>
    </xf>
    <xf numFmtId="165" fontId="18" fillId="2" borderId="18" xfId="1" applyNumberFormat="1" applyFont="1" applyFill="1" applyBorder="1" applyAlignment="1">
      <alignment horizontal="center" vertical="center"/>
    </xf>
    <xf numFmtId="165"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5" fontId="2" fillId="0" borderId="2" xfId="1" applyNumberFormat="1" applyFont="1" applyBorder="1" applyAlignment="1">
      <alignment horizontal="center"/>
    </xf>
    <xf numFmtId="165" fontId="2" fillId="0" borderId="62" xfId="1" applyNumberFormat="1" applyFont="1" applyBorder="1" applyAlignment="1">
      <alignment horizontal="center"/>
    </xf>
    <xf numFmtId="165" fontId="0" fillId="0" borderId="62" xfId="1" applyNumberFormat="1" applyFont="1" applyBorder="1"/>
    <xf numFmtId="165" fontId="0" fillId="0" borderId="1" xfId="1" applyNumberFormat="1" applyFont="1" applyBorder="1"/>
    <xf numFmtId="165" fontId="1" fillId="2" borderId="24" xfId="1" applyNumberFormat="1" applyFont="1" applyFill="1" applyBorder="1" applyAlignment="1">
      <alignment horizontal="center"/>
    </xf>
    <xf numFmtId="165" fontId="1" fillId="2" borderId="25" xfId="1" applyNumberFormat="1" applyFont="1" applyFill="1" applyBorder="1" applyAlignment="1">
      <alignment horizontal="center"/>
    </xf>
    <xf numFmtId="165"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6" fontId="12" fillId="0" borderId="3" xfId="0" applyNumberFormat="1" applyFont="1" applyBorder="1" applyAlignment="1">
      <alignment horizontal="center" vertical="center"/>
    </xf>
    <xf numFmtId="166"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8" fontId="12" fillId="0" borderId="59" xfId="0" applyNumberFormat="1" applyFont="1" applyBorder="1" applyAlignment="1">
      <alignment horizontal="center" vertical="center"/>
    </xf>
    <xf numFmtId="168"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5"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5" fontId="0" fillId="0" borderId="0" xfId="0" applyNumberFormat="1"/>
    <xf numFmtId="1" fontId="0" fillId="0" borderId="0" xfId="0" applyNumberFormat="1"/>
    <xf numFmtId="164" fontId="0" fillId="0" borderId="0" xfId="0" applyNumberFormat="1"/>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3" borderId="31" xfId="0" applyFont="1" applyFill="1" applyBorder="1"/>
    <xf numFmtId="0" fontId="2" fillId="6" borderId="34" xfId="0" applyFont="1" applyFill="1" applyBorder="1" applyAlignment="1">
      <alignment horizontal="left"/>
    </xf>
    <xf numFmtId="43" fontId="0" fillId="0" borderId="0" xfId="0" applyNumberFormat="1"/>
    <xf numFmtId="165" fontId="4" fillId="2" borderId="24" xfId="1" applyNumberFormat="1" applyFont="1" applyFill="1" applyBorder="1" applyAlignment="1">
      <alignment horizontal="center"/>
    </xf>
    <xf numFmtId="165" fontId="4" fillId="2" borderId="25" xfId="1" applyNumberFormat="1" applyFont="1" applyFill="1" applyBorder="1" applyAlignment="1">
      <alignment horizontal="center"/>
    </xf>
    <xf numFmtId="165" fontId="5" fillId="2" borderId="25" xfId="1" applyNumberFormat="1" applyFont="1" applyFill="1" applyBorder="1" applyAlignment="1">
      <alignment horizontal="center"/>
    </xf>
    <xf numFmtId="165" fontId="5" fillId="2" borderId="26" xfId="1" applyNumberFormat="1" applyFont="1" applyFill="1" applyBorder="1" applyAlignment="1">
      <alignment horizontal="center"/>
    </xf>
    <xf numFmtId="16" fontId="0" fillId="0" borderId="30" xfId="0" applyNumberFormat="1" applyBorder="1" applyAlignment="1">
      <alignment vertical="center" wrapText="1"/>
    </xf>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5" fontId="0" fillId="0" borderId="14" xfId="1" applyNumberFormat="1" applyFont="1" applyBorder="1" applyAlignment="1">
      <alignment horizontal="center"/>
    </xf>
    <xf numFmtId="165" fontId="0" fillId="0" borderId="51" xfId="1" applyNumberFormat="1" applyFont="1" applyBorder="1" applyAlignment="1">
      <alignment horizontal="center"/>
    </xf>
    <xf numFmtId="165" fontId="0" fillId="0" borderId="50" xfId="1" applyNumberFormat="1" applyFont="1" applyBorder="1" applyAlignment="1">
      <alignment horizontal="center"/>
    </xf>
    <xf numFmtId="41" fontId="0" fillId="0" borderId="0" xfId="0" applyNumberFormat="1"/>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xf numFmtId="0" fontId="0" fillId="0" borderId="34" xfId="0" applyBorder="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5" fontId="2" fillId="0" borderId="64" xfId="1" applyNumberFormat="1" applyFont="1" applyBorder="1" applyAlignment="1">
      <alignment horizontal="center"/>
    </xf>
    <xf numFmtId="0" fontId="2" fillId="0" borderId="35" xfId="0" applyFont="1" applyBorder="1" applyAlignment="1">
      <alignment horizontal="center"/>
    </xf>
    <xf numFmtId="165" fontId="1" fillId="2" borderId="63" xfId="1" applyNumberFormat="1" applyFont="1" applyFill="1" applyBorder="1" applyAlignment="1">
      <alignment horizontal="center"/>
    </xf>
    <xf numFmtId="165" fontId="0" fillId="2" borderId="16" xfId="1" applyNumberFormat="1" applyFont="1" applyFill="1" applyBorder="1" applyAlignment="1">
      <alignment horizontal="center"/>
    </xf>
    <xf numFmtId="0" fontId="2" fillId="0" borderId="0" xfId="0" applyFont="1"/>
    <xf numFmtId="165" fontId="0" fillId="2" borderId="55" xfId="1" applyNumberFormat="1" applyFont="1" applyFill="1" applyBorder="1" applyAlignment="1">
      <alignment horizontal="center"/>
    </xf>
    <xf numFmtId="165" fontId="0" fillId="0" borderId="3" xfId="1" applyNumberFormat="1" applyFont="1" applyBorder="1" applyAlignment="1">
      <alignment horizontal="center"/>
    </xf>
    <xf numFmtId="165" fontId="0" fillId="0" borderId="58" xfId="1" applyNumberFormat="1" applyFont="1" applyBorder="1" applyAlignment="1">
      <alignment horizontal="center"/>
    </xf>
    <xf numFmtId="165" fontId="0" fillId="0" borderId="59" xfId="1" applyNumberFormat="1" applyFont="1" applyBorder="1" applyAlignment="1">
      <alignment horizontal="center"/>
    </xf>
    <xf numFmtId="0" fontId="0" fillId="0" borderId="59" xfId="0" applyBorder="1"/>
    <xf numFmtId="165" fontId="0" fillId="0" borderId="61" xfId="1" applyNumberFormat="1" applyFont="1" applyBorder="1" applyAlignment="1">
      <alignment horizontal="center"/>
    </xf>
    <xf numFmtId="165" fontId="4" fillId="2" borderId="16" xfId="1" applyNumberFormat="1" applyFont="1" applyFill="1" applyBorder="1" applyAlignment="1">
      <alignment horizontal="center"/>
    </xf>
    <xf numFmtId="165" fontId="4" fillId="2" borderId="27" xfId="1" applyNumberFormat="1" applyFont="1" applyFill="1" applyBorder="1" applyAlignment="1">
      <alignment horizontal="center"/>
    </xf>
    <xf numFmtId="165" fontId="5" fillId="2" borderId="27" xfId="1" applyNumberFormat="1" applyFont="1" applyFill="1" applyBorder="1" applyAlignment="1">
      <alignment horizontal="center"/>
    </xf>
    <xf numFmtId="165" fontId="5" fillId="2" borderId="18" xfId="1" applyNumberFormat="1" applyFont="1" applyFill="1" applyBorder="1" applyAlignment="1">
      <alignment horizontal="center"/>
    </xf>
    <xf numFmtId="165" fontId="0" fillId="2" borderId="2" xfId="1" applyNumberFormat="1" applyFont="1" applyFill="1" applyBorder="1" applyAlignment="1">
      <alignment horizontal="center"/>
    </xf>
    <xf numFmtId="165" fontId="0" fillId="2" borderId="62" xfId="1" applyNumberFormat="1" applyFont="1" applyFill="1" applyBorder="1" applyAlignment="1">
      <alignment horizontal="center"/>
    </xf>
    <xf numFmtId="165" fontId="0" fillId="2" borderId="1" xfId="1" applyNumberFormat="1" applyFont="1" applyFill="1" applyBorder="1" applyAlignment="1">
      <alignment horizontal="center"/>
    </xf>
    <xf numFmtId="165" fontId="0" fillId="0" borderId="68" xfId="1" applyNumberFormat="1" applyFont="1" applyBorder="1" applyAlignment="1">
      <alignment horizontal="center"/>
    </xf>
    <xf numFmtId="0" fontId="0" fillId="0" borderId="68" xfId="0" applyBorder="1"/>
    <xf numFmtId="0" fontId="23" fillId="0" borderId="0" xfId="0" applyFont="1" applyAlignment="1">
      <alignment vertical="center"/>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vertical="center"/>
    </xf>
    <xf numFmtId="165" fontId="0" fillId="0" borderId="67" xfId="1" applyNumberFormat="1" applyFont="1" applyBorder="1" applyAlignment="1">
      <alignment horizontal="center"/>
    </xf>
    <xf numFmtId="165" fontId="0" fillId="0" borderId="69" xfId="1" applyNumberFormat="1" applyFont="1" applyBorder="1" applyAlignment="1">
      <alignment horizontal="center"/>
    </xf>
    <xf numFmtId="0" fontId="0" fillId="2" borderId="56" xfId="0" applyFill="1" applyBorder="1"/>
    <xf numFmtId="0" fontId="2" fillId="2" borderId="47" xfId="0" applyFont="1" applyFill="1" applyBorder="1"/>
    <xf numFmtId="16" fontId="0" fillId="0" borderId="19" xfId="0" applyNumberFormat="1" applyBorder="1" applyAlignment="1">
      <alignment vertical="center" wrapText="1"/>
    </xf>
    <xf numFmtId="16" fontId="0" fillId="0" borderId="22" xfId="0" applyNumberFormat="1" applyBorder="1" applyAlignment="1">
      <alignment vertical="center" wrapText="1"/>
    </xf>
    <xf numFmtId="165" fontId="0" fillId="0" borderId="9" xfId="1" applyNumberFormat="1" applyFont="1" applyBorder="1" applyAlignment="1">
      <alignment horizontal="center"/>
    </xf>
    <xf numFmtId="165" fontId="0" fillId="0" borderId="7" xfId="1" applyNumberFormat="1" applyFont="1" applyBorder="1" applyAlignment="1">
      <alignment horizontal="center"/>
    </xf>
    <xf numFmtId="0" fontId="0" fillId="0" borderId="7" xfId="0" applyBorder="1"/>
    <xf numFmtId="0" fontId="0" fillId="0" borderId="8" xfId="0" applyBorder="1"/>
    <xf numFmtId="16" fontId="0" fillId="0" borderId="30" xfId="0" applyNumberFormat="1" applyBorder="1" applyAlignment="1">
      <alignment horizontal="left" vertical="center" wrapText="1"/>
    </xf>
    <xf numFmtId="165" fontId="0" fillId="0" borderId="15" xfId="1" applyNumberFormat="1" applyFont="1" applyBorder="1" applyAlignment="1">
      <alignment horizontal="left" vertical="center"/>
    </xf>
    <xf numFmtId="165" fontId="0" fillId="0" borderId="14" xfId="1" applyNumberFormat="1" applyFont="1" applyBorder="1" applyAlignment="1">
      <alignment horizontal="left" vertical="center"/>
    </xf>
    <xf numFmtId="0" fontId="0" fillId="0" borderId="14" xfId="0" applyBorder="1" applyAlignment="1">
      <alignment horizontal="left" vertical="center"/>
    </xf>
    <xf numFmtId="165" fontId="0" fillId="0" borderId="51" xfId="1" applyNumberFormat="1" applyFont="1" applyBorder="1" applyAlignment="1">
      <alignment horizontal="left" vertical="center"/>
    </xf>
    <xf numFmtId="165" fontId="0" fillId="0" borderId="68" xfId="1" applyNumberFormat="1" applyFont="1" applyBorder="1" applyAlignment="1">
      <alignment horizontal="left" vertical="center"/>
    </xf>
    <xf numFmtId="0" fontId="0" fillId="0" borderId="68" xfId="0" applyBorder="1" applyAlignment="1">
      <alignment horizontal="left" vertical="center"/>
    </xf>
    <xf numFmtId="165" fontId="0" fillId="0" borderId="50" xfId="1" applyNumberFormat="1" applyFont="1" applyBorder="1" applyAlignment="1">
      <alignment horizontal="left" vertical="center"/>
    </xf>
    <xf numFmtId="165" fontId="0" fillId="0" borderId="69" xfId="1" applyNumberFormat="1" applyFont="1" applyBorder="1" applyAlignment="1">
      <alignment horizontal="left" vertical="center"/>
    </xf>
    <xf numFmtId="165" fontId="0" fillId="0" borderId="3" xfId="1" applyNumberFormat="1" applyFont="1" applyBorder="1" applyAlignment="1">
      <alignment horizontal="left" vertical="center"/>
    </xf>
    <xf numFmtId="0" fontId="0" fillId="0" borderId="0" xfId="0" applyAlignment="1">
      <alignment horizontal="left" vertical="center"/>
    </xf>
    <xf numFmtId="0" fontId="22" fillId="6" borderId="31" xfId="0" applyFont="1" applyFill="1" applyBorder="1" applyAlignment="1">
      <alignment horizontal="center"/>
    </xf>
    <xf numFmtId="0" fontId="22" fillId="6" borderId="17" xfId="0" applyFont="1" applyFill="1" applyBorder="1" applyAlignment="1">
      <alignment horizontal="center"/>
    </xf>
    <xf numFmtId="0" fontId="22" fillId="6" borderId="33" xfId="0" applyFont="1" applyFill="1" applyBorder="1" applyAlignment="1">
      <alignment horizontal="center"/>
    </xf>
    <xf numFmtId="0" fontId="21" fillId="0" borderId="56" xfId="0" applyFont="1" applyBorder="1" applyAlignment="1">
      <alignment horizontal="center"/>
    </xf>
    <xf numFmtId="0" fontId="21" fillId="0" borderId="11" xfId="0" applyFont="1" applyBorder="1" applyAlignment="1">
      <alignment horizontal="center"/>
    </xf>
    <xf numFmtId="0" fontId="21" fillId="0" borderId="46" xfId="0" applyFont="1" applyBorder="1" applyAlignment="1">
      <alignment horizontal="center"/>
    </xf>
    <xf numFmtId="0" fontId="21" fillId="0" borderId="20" xfId="0" applyFont="1" applyBorder="1" applyAlignment="1">
      <alignment horizontal="center"/>
    </xf>
    <xf numFmtId="0" fontId="21" fillId="0" borderId="0" xfId="0" applyFont="1" applyAlignment="1">
      <alignment horizontal="center"/>
    </xf>
    <xf numFmtId="0" fontId="21" fillId="0" borderId="40" xfId="0" applyFont="1" applyBorder="1" applyAlignment="1">
      <alignment horizontal="center"/>
    </xf>
    <xf numFmtId="0" fontId="21" fillId="0" borderId="54" xfId="0" applyFont="1" applyBorder="1" applyAlignment="1">
      <alignment horizontal="center"/>
    </xf>
    <xf numFmtId="0" fontId="21" fillId="0" borderId="32" xfId="0" applyFont="1" applyBorder="1" applyAlignment="1">
      <alignment horizontal="center"/>
    </xf>
    <xf numFmtId="0" fontId="21" fillId="0" borderId="49" xfId="0" applyFont="1" applyBorder="1" applyAlignment="1">
      <alignment horizontal="center"/>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6" fontId="9" fillId="0" borderId="6" xfId="0" applyNumberFormat="1" applyFont="1" applyBorder="1" applyAlignment="1">
      <alignment horizontal="center" vertical="distributed" wrapText="1"/>
    </xf>
    <xf numFmtId="166" fontId="9" fillId="0" borderId="4" xfId="0" applyNumberFormat="1" applyFont="1" applyBorder="1" applyAlignment="1">
      <alignment horizontal="center" vertical="distributed" wrapText="1"/>
    </xf>
    <xf numFmtId="166"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6" fontId="18" fillId="0" borderId="17" xfId="0" applyNumberFormat="1" applyFont="1" applyBorder="1" applyAlignment="1">
      <alignment horizontal="center" vertical="center"/>
    </xf>
    <xf numFmtId="166"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9"/>
  <sheetViews>
    <sheetView tabSelected="1" topLeftCell="A13" zoomScale="80" zoomScaleNormal="80" workbookViewId="0">
      <selection activeCell="C20" sqref="C20"/>
    </sheetView>
  </sheetViews>
  <sheetFormatPr defaultRowHeight="14.4" x14ac:dyDescent="0.3"/>
  <cols>
    <col min="1" max="1" width="54.21875" customWidth="1"/>
    <col min="2" max="6" width="10.21875" customWidth="1"/>
    <col min="8" max="8" width="12.77734375" customWidth="1"/>
    <col min="13" max="13" width="10.5546875" customWidth="1"/>
  </cols>
  <sheetData>
    <row r="1" spans="1:36" ht="15" customHeight="1" x14ac:dyDescent="0.3">
      <c r="A1" s="246" t="s">
        <v>121</v>
      </c>
      <c r="B1" s="247"/>
      <c r="C1" s="247"/>
      <c r="D1" s="247"/>
      <c r="E1" s="247"/>
      <c r="F1" s="247"/>
      <c r="G1" s="247"/>
      <c r="H1" s="247"/>
      <c r="I1" s="247"/>
      <c r="J1" s="247"/>
      <c r="K1" s="247"/>
      <c r="L1" s="247"/>
      <c r="M1" s="247"/>
      <c r="N1" s="247"/>
      <c r="O1" s="247"/>
      <c r="P1" s="248"/>
    </row>
    <row r="2" spans="1:36" ht="23.25" customHeight="1" x14ac:dyDescent="0.3">
      <c r="A2" s="249"/>
      <c r="B2" s="250"/>
      <c r="C2" s="250"/>
      <c r="D2" s="250"/>
      <c r="E2" s="250"/>
      <c r="F2" s="250"/>
      <c r="G2" s="250"/>
      <c r="H2" s="250"/>
      <c r="I2" s="250"/>
      <c r="J2" s="250"/>
      <c r="K2" s="250"/>
      <c r="L2" s="250"/>
      <c r="M2" s="250"/>
      <c r="N2" s="250"/>
      <c r="O2" s="250"/>
      <c r="P2" s="251"/>
    </row>
    <row r="3" spans="1:36" ht="15.75" customHeight="1" thickBot="1" x14ac:dyDescent="0.35">
      <c r="A3" s="252"/>
      <c r="B3" s="253"/>
      <c r="C3" s="253"/>
      <c r="D3" s="253"/>
      <c r="E3" s="253"/>
      <c r="F3" s="253"/>
      <c r="G3" s="253"/>
      <c r="H3" s="253"/>
      <c r="I3" s="253"/>
      <c r="J3" s="253"/>
      <c r="K3" s="253"/>
      <c r="L3" s="253"/>
      <c r="M3" s="253"/>
      <c r="N3" s="253"/>
      <c r="O3" s="253"/>
      <c r="P3" s="254"/>
    </row>
    <row r="4" spans="1:36" ht="47.25" customHeight="1" thickBot="1" x14ac:dyDescent="0.35">
      <c r="A4" s="172"/>
      <c r="B4" s="243" t="s">
        <v>120</v>
      </c>
      <c r="C4" s="244"/>
      <c r="D4" s="244"/>
      <c r="E4" s="244"/>
      <c r="F4" s="245"/>
      <c r="G4" s="243"/>
      <c r="H4" s="244"/>
      <c r="I4" s="244"/>
      <c r="J4" s="244"/>
      <c r="K4" s="245"/>
      <c r="L4" s="243"/>
      <c r="M4" s="244"/>
      <c r="N4" s="244"/>
      <c r="O4" s="244"/>
      <c r="P4" s="245"/>
      <c r="Q4" s="243"/>
      <c r="R4" s="244"/>
      <c r="S4" s="244"/>
      <c r="T4" s="244"/>
      <c r="U4" s="245"/>
      <c r="V4" s="243"/>
      <c r="W4" s="244"/>
      <c r="X4" s="244"/>
      <c r="Y4" s="244"/>
      <c r="Z4" s="245"/>
      <c r="AA4" s="243"/>
      <c r="AB4" s="244"/>
      <c r="AC4" s="244"/>
      <c r="AD4" s="244"/>
      <c r="AE4" s="245"/>
      <c r="AF4" s="243"/>
      <c r="AG4" s="244"/>
      <c r="AH4" s="244"/>
      <c r="AI4" s="244"/>
      <c r="AJ4" s="245"/>
    </row>
    <row r="5" spans="1:36" x14ac:dyDescent="0.3">
      <c r="A5" s="190" t="s">
        <v>0</v>
      </c>
      <c r="B5" s="179" t="s">
        <v>1</v>
      </c>
      <c r="C5" s="180" t="s">
        <v>2</v>
      </c>
      <c r="D5" s="180" t="s">
        <v>3</v>
      </c>
      <c r="E5" s="180" t="s">
        <v>4</v>
      </c>
      <c r="F5" s="181" t="s">
        <v>5</v>
      </c>
      <c r="G5" s="194" t="s">
        <v>1</v>
      </c>
      <c r="H5" s="180" t="s">
        <v>2</v>
      </c>
      <c r="I5" s="180" t="s">
        <v>3</v>
      </c>
      <c r="J5" s="180" t="s">
        <v>4</v>
      </c>
      <c r="K5" s="181" t="s">
        <v>5</v>
      </c>
      <c r="L5" s="194" t="s">
        <v>1</v>
      </c>
      <c r="M5" s="180" t="s">
        <v>2</v>
      </c>
      <c r="N5" s="180" t="s">
        <v>3</v>
      </c>
      <c r="O5" s="180" t="s">
        <v>4</v>
      </c>
      <c r="P5" s="181" t="s">
        <v>5</v>
      </c>
      <c r="Q5" s="179" t="s">
        <v>1</v>
      </c>
      <c r="R5" s="180" t="s">
        <v>2</v>
      </c>
      <c r="S5" s="180" t="s">
        <v>3</v>
      </c>
      <c r="T5" s="180" t="s">
        <v>4</v>
      </c>
      <c r="U5" s="181" t="s">
        <v>5</v>
      </c>
      <c r="V5" s="179" t="s">
        <v>1</v>
      </c>
      <c r="W5" s="180" t="s">
        <v>2</v>
      </c>
      <c r="X5" s="180" t="s">
        <v>3</v>
      </c>
      <c r="Y5" s="180" t="s">
        <v>4</v>
      </c>
      <c r="Z5" s="181" t="s">
        <v>5</v>
      </c>
      <c r="AA5" s="179" t="s">
        <v>1</v>
      </c>
      <c r="AB5" s="180" t="s">
        <v>2</v>
      </c>
      <c r="AC5" s="180" t="s">
        <v>3</v>
      </c>
      <c r="AD5" s="180" t="s">
        <v>4</v>
      </c>
      <c r="AE5" s="181" t="s">
        <v>5</v>
      </c>
      <c r="AF5" s="179" t="s">
        <v>1</v>
      </c>
      <c r="AG5" s="180" t="s">
        <v>2</v>
      </c>
      <c r="AH5" s="180" t="s">
        <v>3</v>
      </c>
      <c r="AI5" s="180" t="s">
        <v>4</v>
      </c>
      <c r="AJ5" s="181" t="s">
        <v>5</v>
      </c>
    </row>
    <row r="6" spans="1:36" x14ac:dyDescent="0.3">
      <c r="A6" s="191" t="s">
        <v>6</v>
      </c>
      <c r="B6" s="37">
        <v>0</v>
      </c>
      <c r="C6" s="166">
        <v>0</v>
      </c>
      <c r="D6" s="166">
        <v>0</v>
      </c>
      <c r="E6" s="166">
        <v>0</v>
      </c>
      <c r="F6" s="168">
        <v>0</v>
      </c>
      <c r="G6" s="195">
        <v>0</v>
      </c>
      <c r="H6" s="166">
        <v>0</v>
      </c>
      <c r="I6" s="166">
        <v>0</v>
      </c>
      <c r="J6" s="166">
        <v>0</v>
      </c>
      <c r="K6" s="168">
        <v>0</v>
      </c>
      <c r="L6" s="195">
        <v>0</v>
      </c>
      <c r="M6" s="166">
        <v>0</v>
      </c>
      <c r="N6" s="166">
        <v>0</v>
      </c>
      <c r="O6" s="166">
        <v>0</v>
      </c>
      <c r="P6" s="168">
        <v>0</v>
      </c>
      <c r="Q6" s="37">
        <v>0</v>
      </c>
      <c r="R6" s="166">
        <v>0</v>
      </c>
      <c r="S6" s="166">
        <v>0</v>
      </c>
      <c r="T6" s="166">
        <v>0</v>
      </c>
      <c r="U6" s="168">
        <v>0</v>
      </c>
      <c r="V6" s="37">
        <v>0</v>
      </c>
      <c r="W6" s="166">
        <v>0</v>
      </c>
      <c r="X6" s="166">
        <v>0</v>
      </c>
      <c r="Y6" s="166">
        <v>0</v>
      </c>
      <c r="Z6" s="168">
        <v>0</v>
      </c>
      <c r="AA6" s="37">
        <v>0</v>
      </c>
      <c r="AB6" s="166">
        <v>0</v>
      </c>
      <c r="AC6" s="166">
        <v>0</v>
      </c>
      <c r="AD6" s="166">
        <v>0</v>
      </c>
      <c r="AE6" s="168">
        <v>0</v>
      </c>
      <c r="AF6" s="37">
        <v>0</v>
      </c>
      <c r="AG6" s="166">
        <v>0</v>
      </c>
      <c r="AH6" s="166">
        <v>0</v>
      </c>
      <c r="AI6" s="166">
        <v>0</v>
      </c>
      <c r="AJ6" s="168">
        <v>0</v>
      </c>
    </row>
    <row r="7" spans="1:36" x14ac:dyDescent="0.3">
      <c r="A7" s="191" t="s">
        <v>7</v>
      </c>
      <c r="B7" s="1"/>
      <c r="C7" s="167">
        <v>5</v>
      </c>
      <c r="D7" s="167"/>
      <c r="E7" s="167"/>
      <c r="F7" s="169"/>
      <c r="G7" s="196"/>
      <c r="H7" s="167"/>
      <c r="I7" s="167"/>
      <c r="J7" s="167"/>
      <c r="K7" s="169"/>
      <c r="L7" s="196"/>
      <c r="M7" s="167"/>
      <c r="N7" s="167"/>
      <c r="O7" s="167"/>
      <c r="P7" s="169"/>
      <c r="Q7" s="1"/>
      <c r="R7" s="167"/>
      <c r="S7" s="167"/>
      <c r="T7" s="167"/>
      <c r="U7" s="169"/>
      <c r="V7" s="1"/>
      <c r="W7" s="167"/>
      <c r="X7" s="167"/>
      <c r="Y7" s="167"/>
      <c r="Z7" s="169"/>
      <c r="AA7" s="1"/>
      <c r="AB7" s="167"/>
      <c r="AC7" s="167"/>
      <c r="AD7" s="167"/>
      <c r="AE7" s="169"/>
      <c r="AF7" s="1"/>
      <c r="AG7" s="167"/>
      <c r="AH7" s="167"/>
      <c r="AI7" s="167"/>
      <c r="AJ7" s="169"/>
    </row>
    <row r="8" spans="1:36" ht="15" thickBot="1" x14ac:dyDescent="0.35">
      <c r="A8" s="189" t="s">
        <v>8</v>
      </c>
      <c r="B8" s="182"/>
      <c r="C8" s="183">
        <v>150</v>
      </c>
      <c r="D8" s="183"/>
      <c r="E8" s="183"/>
      <c r="F8" s="184"/>
      <c r="G8" s="197"/>
      <c r="H8" s="183"/>
      <c r="I8" s="183"/>
      <c r="J8" s="183"/>
      <c r="K8" s="184"/>
      <c r="L8" s="197"/>
      <c r="M8" s="183"/>
      <c r="N8" s="183"/>
      <c r="O8" s="183"/>
      <c r="P8" s="184"/>
      <c r="Q8" s="182"/>
      <c r="R8" s="183"/>
      <c r="S8" s="183"/>
      <c r="T8" s="183"/>
      <c r="U8" s="184"/>
      <c r="V8" s="182"/>
      <c r="W8" s="183"/>
      <c r="X8" s="183"/>
      <c r="Y8" s="183"/>
      <c r="Z8" s="184"/>
      <c r="AA8" s="182"/>
      <c r="AB8" s="183"/>
      <c r="AC8" s="183"/>
      <c r="AD8" s="183"/>
      <c r="AE8" s="184"/>
      <c r="AF8" s="182"/>
      <c r="AG8" s="183"/>
      <c r="AH8" s="183"/>
      <c r="AI8" s="183"/>
      <c r="AJ8" s="184"/>
    </row>
    <row r="9" spans="1:36" ht="15" thickBot="1" x14ac:dyDescent="0.35">
      <c r="A9" s="224" t="s">
        <v>9</v>
      </c>
      <c r="B9" s="213">
        <f>+(((B8*B6)+B8)*B7)</f>
        <v>0</v>
      </c>
      <c r="C9" s="214">
        <f>+(((C8*C6)+C8)*C7)/2</f>
        <v>375</v>
      </c>
      <c r="D9" s="214">
        <f>+(((D8*D6)+D8)*D7)/3</f>
        <v>0</v>
      </c>
      <c r="E9" s="214">
        <f>+(((E8*E6)+E8)*E7)</f>
        <v>0</v>
      </c>
      <c r="F9" s="215">
        <f>+(((F8*F6)+F8)*F7)</f>
        <v>0</v>
      </c>
      <c r="G9" s="201">
        <f>+(((G8*G6)+G8)*G7)</f>
        <v>0</v>
      </c>
      <c r="H9" s="2">
        <f>+(((H8*H6)+H8)*H7)/2</f>
        <v>0</v>
      </c>
      <c r="I9" s="2">
        <f>+(((I8*I6)+I8)*I7)/3</f>
        <v>0</v>
      </c>
      <c r="J9" s="2">
        <f>+(((J8*J6)+J8)*J7)</f>
        <v>0</v>
      </c>
      <c r="K9" s="38">
        <f>+(((K8*K6)+K8)*K7)</f>
        <v>0</v>
      </c>
      <c r="L9" s="201">
        <f>+(((L8*L6)+L8)*L7)</f>
        <v>0</v>
      </c>
      <c r="M9" s="2">
        <f>+(((M8*M6)+M8)*M7)/2</f>
        <v>0</v>
      </c>
      <c r="N9" s="2">
        <f>+(((N8*N6)+N8)*N7)/3</f>
        <v>0</v>
      </c>
      <c r="O9" s="2">
        <f>+(((O8*O6)+O8)*O7)</f>
        <v>0</v>
      </c>
      <c r="P9" s="38">
        <f>+(((P8*P6)+P8)*P7)</f>
        <v>0</v>
      </c>
      <c r="Q9" s="201">
        <f>+(((Q8*Q6)+Q8)*Q7)</f>
        <v>0</v>
      </c>
      <c r="R9" s="2">
        <f>+(((R8*R6)+R8)*R7)/2</f>
        <v>0</v>
      </c>
      <c r="S9" s="2">
        <f>+(((S8*S6)+S8)*S7)/3</f>
        <v>0</v>
      </c>
      <c r="T9" s="2">
        <f>+(((T8*T6)+T8)*T7)</f>
        <v>0</v>
      </c>
      <c r="U9" s="38">
        <f>+(((U8*U6)+U8)*U7)</f>
        <v>0</v>
      </c>
      <c r="V9" s="203">
        <f>+(((V8*V6)+V8)*V7)</f>
        <v>0</v>
      </c>
      <c r="W9" s="2">
        <f>+(((W8*W6)+W8)*W7)/2</f>
        <v>0</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25.8" customHeight="1" x14ac:dyDescent="0.3">
      <c r="A10" s="226"/>
      <c r="B10" s="205"/>
      <c r="C10" s="206"/>
      <c r="D10" s="207"/>
      <c r="E10" s="207"/>
      <c r="F10" s="208"/>
      <c r="G10" s="222"/>
      <c r="H10" s="206"/>
      <c r="I10" s="207"/>
      <c r="J10" s="206"/>
      <c r="K10" s="208"/>
      <c r="L10" s="205"/>
      <c r="M10" s="206"/>
      <c r="N10" s="206"/>
      <c r="O10" s="206"/>
      <c r="P10" s="208"/>
      <c r="Q10" s="205"/>
      <c r="R10" s="206"/>
      <c r="S10" s="206"/>
      <c r="T10" s="206"/>
      <c r="U10" s="208"/>
      <c r="V10" s="204"/>
      <c r="W10" s="185"/>
      <c r="X10" s="185"/>
      <c r="Y10" s="185"/>
      <c r="Z10" s="186"/>
      <c r="AA10" s="185"/>
      <c r="AB10" s="185"/>
      <c r="AC10" s="185"/>
      <c r="AD10" s="185"/>
      <c r="AE10" s="186"/>
      <c r="AF10" s="185"/>
      <c r="AG10" s="185"/>
      <c r="AH10" s="185"/>
      <c r="AI10" s="185"/>
      <c r="AJ10" s="186"/>
    </row>
    <row r="11" spans="1:36" s="242" customFormat="1" ht="20.399999999999999" customHeight="1" x14ac:dyDescent="0.3">
      <c r="A11" s="232" t="s">
        <v>116</v>
      </c>
      <c r="B11" s="233"/>
      <c r="C11" s="234">
        <f>170/2</f>
        <v>85</v>
      </c>
      <c r="D11" s="235"/>
      <c r="E11" s="235"/>
      <c r="F11" s="236"/>
      <c r="G11" s="237"/>
      <c r="H11" s="234"/>
      <c r="I11" s="238"/>
      <c r="J11" s="234"/>
      <c r="K11" s="239"/>
      <c r="L11" s="237"/>
      <c r="M11" s="234"/>
      <c r="N11" s="237"/>
      <c r="O11" s="237"/>
      <c r="P11" s="240"/>
      <c r="Q11" s="237"/>
      <c r="R11" s="237"/>
      <c r="S11" s="234"/>
      <c r="T11" s="234"/>
      <c r="U11" s="236"/>
      <c r="V11" s="241"/>
      <c r="W11" s="234"/>
      <c r="X11" s="234"/>
      <c r="Y11" s="234"/>
      <c r="Z11" s="239"/>
      <c r="AA11" s="234"/>
      <c r="AB11" s="234"/>
      <c r="AC11" s="234"/>
      <c r="AD11" s="234"/>
      <c r="AE11" s="239"/>
      <c r="AF11" s="234"/>
      <c r="AG11" s="234"/>
      <c r="AH11" s="234"/>
      <c r="AI11" s="234"/>
      <c r="AJ11" s="239"/>
    </row>
    <row r="12" spans="1:36" s="242" customFormat="1" ht="20.399999999999999" customHeight="1" x14ac:dyDescent="0.3">
      <c r="A12" s="232" t="s">
        <v>117</v>
      </c>
      <c r="B12" s="233"/>
      <c r="C12" s="234">
        <v>215</v>
      </c>
      <c r="D12" s="235"/>
      <c r="E12" s="235"/>
      <c r="F12" s="236"/>
      <c r="G12" s="237"/>
      <c r="H12" s="234"/>
      <c r="I12" s="238"/>
      <c r="J12" s="234"/>
      <c r="K12" s="239"/>
      <c r="L12" s="237"/>
      <c r="M12" s="234"/>
      <c r="N12" s="237"/>
      <c r="O12" s="237"/>
      <c r="P12" s="240"/>
      <c r="Q12" s="237"/>
      <c r="R12" s="237"/>
      <c r="S12" s="234"/>
      <c r="T12" s="234"/>
      <c r="U12" s="236"/>
      <c r="V12" s="241"/>
      <c r="W12" s="234"/>
      <c r="X12" s="234"/>
      <c r="Y12" s="234"/>
      <c r="Z12" s="239"/>
      <c r="AA12" s="234"/>
      <c r="AB12" s="234"/>
      <c r="AC12" s="234"/>
      <c r="AD12" s="234"/>
      <c r="AE12" s="239"/>
      <c r="AF12" s="234"/>
      <c r="AG12" s="234"/>
      <c r="AH12" s="234"/>
      <c r="AI12" s="234"/>
      <c r="AJ12" s="239"/>
    </row>
    <row r="13" spans="1:36" s="242" customFormat="1" ht="20.399999999999999" customHeight="1" x14ac:dyDescent="0.3">
      <c r="A13" s="232" t="s">
        <v>118</v>
      </c>
      <c r="B13" s="233"/>
      <c r="C13" s="234">
        <f>70/2+150</f>
        <v>185</v>
      </c>
      <c r="D13" s="235"/>
      <c r="E13" s="235"/>
      <c r="F13" s="236"/>
      <c r="G13" s="237"/>
      <c r="H13" s="234"/>
      <c r="I13" s="238"/>
      <c r="J13" s="234"/>
      <c r="K13" s="239"/>
      <c r="L13" s="237"/>
      <c r="M13" s="234"/>
      <c r="N13" s="237"/>
      <c r="O13" s="237"/>
      <c r="P13" s="240"/>
      <c r="Q13" s="237"/>
      <c r="R13" s="237"/>
      <c r="S13" s="234"/>
      <c r="T13" s="234"/>
      <c r="U13" s="236"/>
      <c r="V13" s="241"/>
      <c r="W13" s="234"/>
      <c r="X13" s="234"/>
      <c r="Y13" s="234"/>
      <c r="Z13" s="239"/>
      <c r="AA13" s="234"/>
      <c r="AB13" s="234"/>
      <c r="AC13" s="234"/>
      <c r="AD13" s="234"/>
      <c r="AE13" s="239"/>
      <c r="AF13" s="234"/>
      <c r="AG13" s="234"/>
      <c r="AH13" s="234"/>
      <c r="AI13" s="234"/>
      <c r="AJ13" s="239"/>
    </row>
    <row r="14" spans="1:36" s="242" customFormat="1" ht="20.399999999999999" customHeight="1" x14ac:dyDescent="0.3">
      <c r="A14" s="232" t="s">
        <v>119</v>
      </c>
      <c r="B14" s="233"/>
      <c r="C14" s="234">
        <f>70*2/2+149</f>
        <v>219</v>
      </c>
      <c r="D14" s="235"/>
      <c r="E14" s="235"/>
      <c r="F14" s="236"/>
      <c r="G14" s="237"/>
      <c r="H14" s="234"/>
      <c r="I14" s="238"/>
      <c r="J14" s="234"/>
      <c r="K14" s="239"/>
      <c r="L14" s="237"/>
      <c r="M14" s="234"/>
      <c r="N14" s="237"/>
      <c r="O14" s="237"/>
      <c r="P14" s="240"/>
      <c r="Q14" s="237"/>
      <c r="R14" s="237"/>
      <c r="S14" s="234"/>
      <c r="T14" s="234"/>
      <c r="U14" s="236"/>
      <c r="V14" s="241"/>
      <c r="W14" s="234"/>
      <c r="X14" s="234"/>
      <c r="Y14" s="234"/>
      <c r="Z14" s="239"/>
      <c r="AA14" s="234"/>
      <c r="AB14" s="234"/>
      <c r="AC14" s="234"/>
      <c r="AD14" s="234"/>
      <c r="AE14" s="239"/>
      <c r="AF14" s="234"/>
      <c r="AG14" s="234"/>
      <c r="AH14" s="234"/>
      <c r="AI14" s="234"/>
      <c r="AJ14" s="239"/>
    </row>
    <row r="15" spans="1:36" ht="25.8" customHeight="1" thickBot="1" x14ac:dyDescent="0.35">
      <c r="A15" s="227"/>
      <c r="B15" s="228"/>
      <c r="C15" s="229"/>
      <c r="D15" s="229"/>
      <c r="E15" s="230"/>
      <c r="F15" s="231"/>
      <c r="G15" s="216"/>
      <c r="H15" s="216"/>
      <c r="I15" s="217"/>
      <c r="J15" s="185"/>
      <c r="K15" s="185"/>
      <c r="L15" s="185"/>
      <c r="M15" s="216"/>
      <c r="N15" s="216"/>
      <c r="O15" s="216"/>
      <c r="P15" s="223"/>
      <c r="Q15" s="216"/>
      <c r="R15" s="216"/>
      <c r="S15" s="185"/>
      <c r="T15" s="185"/>
      <c r="U15" s="186"/>
      <c r="V15" s="204"/>
      <c r="W15" s="185"/>
      <c r="X15" s="185"/>
      <c r="Y15" s="185"/>
      <c r="Z15" s="187"/>
      <c r="AA15" s="185"/>
      <c r="AB15" s="185"/>
      <c r="AC15" s="185"/>
      <c r="AD15" s="185"/>
      <c r="AE15" s="187"/>
      <c r="AF15" s="185"/>
      <c r="AG15" s="185"/>
      <c r="AH15" s="185"/>
      <c r="AI15" s="185"/>
      <c r="AJ15" s="187"/>
    </row>
    <row r="16" spans="1:36" ht="15" thickBot="1" x14ac:dyDescent="0.35">
      <c r="A16" s="225" t="s">
        <v>10</v>
      </c>
      <c r="B16" s="174">
        <f t="shared" ref="B16:AJ16" si="0">SUM(B9:B15)</f>
        <v>0</v>
      </c>
      <c r="C16" s="175">
        <f t="shared" si="0"/>
        <v>1079</v>
      </c>
      <c r="D16" s="176">
        <f t="shared" si="0"/>
        <v>0</v>
      </c>
      <c r="E16" s="176">
        <f t="shared" si="0"/>
        <v>0</v>
      </c>
      <c r="F16" s="177">
        <f t="shared" si="0"/>
        <v>0</v>
      </c>
      <c r="G16" s="209">
        <f t="shared" si="0"/>
        <v>0</v>
      </c>
      <c r="H16" s="210">
        <f t="shared" si="0"/>
        <v>0</v>
      </c>
      <c r="I16" s="211">
        <f t="shared" si="0"/>
        <v>0</v>
      </c>
      <c r="J16" s="211">
        <f t="shared" si="0"/>
        <v>0</v>
      </c>
      <c r="K16" s="212">
        <f t="shared" si="0"/>
        <v>0</v>
      </c>
      <c r="L16" s="209">
        <f t="shared" si="0"/>
        <v>0</v>
      </c>
      <c r="M16" s="210">
        <f t="shared" si="0"/>
        <v>0</v>
      </c>
      <c r="N16" s="211">
        <f t="shared" si="0"/>
        <v>0</v>
      </c>
      <c r="O16" s="211">
        <f t="shared" si="0"/>
        <v>0</v>
      </c>
      <c r="P16" s="212">
        <f t="shared" si="0"/>
        <v>0</v>
      </c>
      <c r="Q16" s="174">
        <f t="shared" si="0"/>
        <v>0</v>
      </c>
      <c r="R16" s="175">
        <f t="shared" si="0"/>
        <v>0</v>
      </c>
      <c r="S16" s="176">
        <f t="shared" si="0"/>
        <v>0</v>
      </c>
      <c r="T16" s="176">
        <f t="shared" si="0"/>
        <v>0</v>
      </c>
      <c r="U16" s="177">
        <f t="shared" si="0"/>
        <v>0</v>
      </c>
      <c r="V16" s="174">
        <f t="shared" si="0"/>
        <v>0</v>
      </c>
      <c r="W16" s="175">
        <f t="shared" si="0"/>
        <v>0</v>
      </c>
      <c r="X16" s="176">
        <f t="shared" si="0"/>
        <v>0</v>
      </c>
      <c r="Y16" s="176">
        <f t="shared" si="0"/>
        <v>0</v>
      </c>
      <c r="Z16" s="177">
        <f t="shared" si="0"/>
        <v>0</v>
      </c>
      <c r="AA16" s="174">
        <f t="shared" si="0"/>
        <v>0</v>
      </c>
      <c r="AB16" s="175">
        <f t="shared" si="0"/>
        <v>0</v>
      </c>
      <c r="AC16" s="176">
        <f t="shared" si="0"/>
        <v>0</v>
      </c>
      <c r="AD16" s="176">
        <f t="shared" si="0"/>
        <v>0</v>
      </c>
      <c r="AE16" s="177">
        <f t="shared" si="0"/>
        <v>0</v>
      </c>
      <c r="AF16" s="174">
        <f t="shared" si="0"/>
        <v>0</v>
      </c>
      <c r="AG16" s="175">
        <f t="shared" si="0"/>
        <v>0</v>
      </c>
      <c r="AH16" s="176">
        <f t="shared" si="0"/>
        <v>0</v>
      </c>
      <c r="AI16" s="176">
        <f t="shared" si="0"/>
        <v>0</v>
      </c>
      <c r="AJ16" s="177">
        <f t="shared" si="0"/>
        <v>0</v>
      </c>
    </row>
    <row r="17" spans="1:36" ht="15" thickBot="1" x14ac:dyDescent="0.35">
      <c r="A17" s="193"/>
      <c r="B17" s="119"/>
      <c r="C17" s="120"/>
      <c r="D17" s="121"/>
      <c r="E17" s="121"/>
      <c r="F17" s="122"/>
      <c r="G17" s="119"/>
      <c r="H17" s="120"/>
      <c r="I17" s="121"/>
      <c r="J17" s="121"/>
      <c r="K17" s="122"/>
      <c r="L17" s="198"/>
      <c r="M17" s="120"/>
      <c r="N17" s="121"/>
      <c r="O17" s="121"/>
      <c r="P17" s="122"/>
      <c r="Q17" s="119"/>
      <c r="R17" s="120"/>
      <c r="S17" s="121"/>
      <c r="T17" s="121"/>
      <c r="U17" s="122"/>
      <c r="V17" s="119"/>
      <c r="W17" s="120"/>
      <c r="X17" s="121"/>
      <c r="Y17" s="121"/>
      <c r="Z17" s="122"/>
      <c r="AA17" s="119"/>
      <c r="AB17" s="120"/>
      <c r="AC17" s="121"/>
      <c r="AD17" s="121"/>
      <c r="AE17" s="122"/>
      <c r="AF17" s="119"/>
      <c r="AG17" s="120"/>
      <c r="AH17" s="121"/>
      <c r="AI17" s="121"/>
      <c r="AJ17" s="122"/>
    </row>
    <row r="18" spans="1:36" ht="15" thickBot="1" x14ac:dyDescent="0.35">
      <c r="A18" s="192"/>
      <c r="B18" s="126" t="s">
        <v>1</v>
      </c>
      <c r="C18" s="127" t="s">
        <v>2</v>
      </c>
      <c r="D18" s="127" t="s">
        <v>3</v>
      </c>
      <c r="E18" s="127" t="s">
        <v>4</v>
      </c>
      <c r="F18" s="128" t="s">
        <v>5</v>
      </c>
      <c r="G18" s="126" t="s">
        <v>1</v>
      </c>
      <c r="H18" s="127" t="s">
        <v>2</v>
      </c>
      <c r="I18" s="127" t="s">
        <v>3</v>
      </c>
      <c r="J18" s="127" t="s">
        <v>4</v>
      </c>
      <c r="K18" s="128" t="s">
        <v>5</v>
      </c>
      <c r="L18" s="199" t="s">
        <v>1</v>
      </c>
      <c r="M18" s="127" t="s">
        <v>2</v>
      </c>
      <c r="N18" s="127" t="s">
        <v>3</v>
      </c>
      <c r="O18" s="127" t="s">
        <v>4</v>
      </c>
      <c r="P18" s="128" t="s">
        <v>5</v>
      </c>
      <c r="Q18" s="126" t="s">
        <v>1</v>
      </c>
      <c r="R18" s="127" t="s">
        <v>2</v>
      </c>
      <c r="S18" s="127" t="s">
        <v>3</v>
      </c>
      <c r="T18" s="127" t="s">
        <v>4</v>
      </c>
      <c r="U18" s="128" t="s">
        <v>5</v>
      </c>
      <c r="V18" s="126" t="s">
        <v>1</v>
      </c>
      <c r="W18" s="127" t="s">
        <v>2</v>
      </c>
      <c r="X18" s="127" t="s">
        <v>3</v>
      </c>
      <c r="Y18" s="127" t="s">
        <v>4</v>
      </c>
      <c r="Z18" s="128" t="s">
        <v>5</v>
      </c>
      <c r="AA18" s="126" t="s">
        <v>1</v>
      </c>
      <c r="AB18" s="127" t="s">
        <v>2</v>
      </c>
      <c r="AC18" s="127" t="s">
        <v>3</v>
      </c>
      <c r="AD18" s="127" t="s">
        <v>4</v>
      </c>
      <c r="AE18" s="128" t="s">
        <v>5</v>
      </c>
      <c r="AF18" s="126" t="s">
        <v>1</v>
      </c>
      <c r="AG18" s="127" t="s">
        <v>2</v>
      </c>
      <c r="AH18" s="127" t="s">
        <v>3</v>
      </c>
      <c r="AI18" s="127" t="s">
        <v>4</v>
      </c>
      <c r="AJ18" s="128" t="s">
        <v>5</v>
      </c>
    </row>
    <row r="19" spans="1:36" ht="15" thickBot="1" x14ac:dyDescent="0.35">
      <c r="A19" s="170" t="s">
        <v>58</v>
      </c>
      <c r="B19" s="123">
        <f t="shared" ref="B19:U19" si="1">+ROUNDUP(B16/3.65,0)</f>
        <v>0</v>
      </c>
      <c r="C19" s="124">
        <f t="shared" si="1"/>
        <v>296</v>
      </c>
      <c r="D19" s="124">
        <f t="shared" si="1"/>
        <v>0</v>
      </c>
      <c r="E19" s="124">
        <f t="shared" si="1"/>
        <v>0</v>
      </c>
      <c r="F19" s="125">
        <f t="shared" si="1"/>
        <v>0</v>
      </c>
      <c r="G19" s="123">
        <f t="shared" si="1"/>
        <v>0</v>
      </c>
      <c r="H19" s="124">
        <f t="shared" si="1"/>
        <v>0</v>
      </c>
      <c r="I19" s="124">
        <f t="shared" si="1"/>
        <v>0</v>
      </c>
      <c r="J19" s="124">
        <f t="shared" si="1"/>
        <v>0</v>
      </c>
      <c r="K19" s="125">
        <f t="shared" si="1"/>
        <v>0</v>
      </c>
      <c r="L19" s="200">
        <f t="shared" si="1"/>
        <v>0</v>
      </c>
      <c r="M19" s="124">
        <f t="shared" si="1"/>
        <v>0</v>
      </c>
      <c r="N19" s="124">
        <f t="shared" si="1"/>
        <v>0</v>
      </c>
      <c r="O19" s="124">
        <f t="shared" si="1"/>
        <v>0</v>
      </c>
      <c r="P19" s="125">
        <f t="shared" si="1"/>
        <v>0</v>
      </c>
      <c r="Q19" s="123">
        <f t="shared" si="1"/>
        <v>0</v>
      </c>
      <c r="R19" s="124">
        <f t="shared" si="1"/>
        <v>0</v>
      </c>
      <c r="S19" s="124">
        <f t="shared" si="1"/>
        <v>0</v>
      </c>
      <c r="T19" s="124">
        <f t="shared" si="1"/>
        <v>0</v>
      </c>
      <c r="U19" s="125">
        <f t="shared" si="1"/>
        <v>0</v>
      </c>
      <c r="V19" s="123">
        <f t="shared" ref="V19:AJ19" si="2">+ROUNDUP(V16/3.65,0)</f>
        <v>0</v>
      </c>
      <c r="W19" s="124">
        <f t="shared" si="2"/>
        <v>0</v>
      </c>
      <c r="X19" s="124">
        <f t="shared" si="2"/>
        <v>0</v>
      </c>
      <c r="Y19" s="124">
        <f t="shared" si="2"/>
        <v>0</v>
      </c>
      <c r="Z19" s="125">
        <f t="shared" si="2"/>
        <v>0</v>
      </c>
      <c r="AA19" s="123">
        <f t="shared" si="2"/>
        <v>0</v>
      </c>
      <c r="AB19" s="124">
        <f t="shared" si="2"/>
        <v>0</v>
      </c>
      <c r="AC19" s="124">
        <f t="shared" si="2"/>
        <v>0</v>
      </c>
      <c r="AD19" s="124">
        <f t="shared" si="2"/>
        <v>0</v>
      </c>
      <c r="AE19" s="125">
        <f t="shared" si="2"/>
        <v>0</v>
      </c>
      <c r="AF19" s="123">
        <f t="shared" si="2"/>
        <v>0</v>
      </c>
      <c r="AG19" s="124">
        <f t="shared" si="2"/>
        <v>0</v>
      </c>
      <c r="AH19" s="124">
        <f t="shared" si="2"/>
        <v>0</v>
      </c>
      <c r="AI19" s="124">
        <f t="shared" si="2"/>
        <v>0</v>
      </c>
      <c r="AJ19" s="125">
        <f t="shared" si="2"/>
        <v>0</v>
      </c>
    </row>
    <row r="20" spans="1:36" ht="15" thickBot="1" x14ac:dyDescent="0.35">
      <c r="A20" s="171"/>
      <c r="B20" s="165"/>
      <c r="C20" s="165">
        <v>19</v>
      </c>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row>
    <row r="21" spans="1:36" x14ac:dyDescent="0.3">
      <c r="B21" s="163"/>
      <c r="C21" s="163">
        <f>SUM(C19:C20)</f>
        <v>315</v>
      </c>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row>
    <row r="22" spans="1:36" x14ac:dyDescent="0.3">
      <c r="A22" s="202"/>
      <c r="B22" s="173"/>
      <c r="C22" s="188"/>
      <c r="D22" s="188"/>
      <c r="E22" s="163"/>
      <c r="H22" s="188"/>
      <c r="I22" s="188"/>
      <c r="M22" s="163"/>
      <c r="R22" s="163"/>
      <c r="W22" s="163"/>
      <c r="AB22" s="163"/>
      <c r="AG22" s="163"/>
    </row>
    <row r="23" spans="1:36" x14ac:dyDescent="0.3">
      <c r="A23" s="178"/>
      <c r="B23" s="163"/>
      <c r="C23" s="163"/>
      <c r="D23" s="164"/>
      <c r="E23" s="163"/>
      <c r="F23" s="163"/>
      <c r="G23" s="163"/>
      <c r="H23" s="163"/>
      <c r="I23" s="163"/>
      <c r="J23" s="163"/>
      <c r="K23" s="163"/>
      <c r="M23" s="163"/>
      <c r="N23" s="163"/>
      <c r="R23" s="163"/>
      <c r="W23" s="163"/>
      <c r="AB23" s="163"/>
    </row>
    <row r="24" spans="1:36" x14ac:dyDescent="0.3">
      <c r="A24" s="178"/>
      <c r="B24" s="163"/>
      <c r="C24" s="173"/>
      <c r="G24" s="163"/>
    </row>
    <row r="25" spans="1:36" x14ac:dyDescent="0.3">
      <c r="A25" s="219"/>
      <c r="B25" s="173"/>
      <c r="C25" s="163"/>
      <c r="D25" s="188"/>
      <c r="E25" s="164"/>
      <c r="G25" s="163"/>
      <c r="I25" s="163"/>
      <c r="J25" s="163"/>
    </row>
    <row r="26" spans="1:36" x14ac:dyDescent="0.3">
      <c r="A26" s="219"/>
      <c r="B26" s="173">
        <f>B23*85</f>
        <v>0</v>
      </c>
      <c r="C26" s="163"/>
      <c r="E26" s="164"/>
      <c r="G26" s="163"/>
    </row>
    <row r="27" spans="1:36" x14ac:dyDescent="0.3">
      <c r="A27" s="219"/>
      <c r="C27" s="163"/>
      <c r="D27" s="173"/>
    </row>
    <row r="28" spans="1:36" x14ac:dyDescent="0.3">
      <c r="A28" s="220"/>
    </row>
    <row r="29" spans="1:36" s="202" customFormat="1" x14ac:dyDescent="0.3">
      <c r="A29" s="220"/>
    </row>
    <row r="30" spans="1:36" x14ac:dyDescent="0.3">
      <c r="A30" s="219"/>
    </row>
    <row r="31" spans="1:36" x14ac:dyDescent="0.3">
      <c r="A31" s="219"/>
    </row>
    <row r="32" spans="1:36" s="202" customFormat="1" x14ac:dyDescent="0.3">
      <c r="A32" s="220"/>
    </row>
    <row r="33" spans="1:1" x14ac:dyDescent="0.3">
      <c r="A33" s="219"/>
    </row>
    <row r="34" spans="1:1" x14ac:dyDescent="0.3">
      <c r="A34" s="219"/>
    </row>
    <row r="35" spans="1:1" x14ac:dyDescent="0.3">
      <c r="A35" s="220"/>
    </row>
    <row r="36" spans="1:1" x14ac:dyDescent="0.3">
      <c r="A36" s="219"/>
    </row>
    <row r="37" spans="1:1" x14ac:dyDescent="0.3">
      <c r="A37" s="219"/>
    </row>
    <row r="38" spans="1:1" x14ac:dyDescent="0.3">
      <c r="A38" s="219"/>
    </row>
    <row r="39" spans="1:1" ht="18.75" customHeight="1" x14ac:dyDescent="0.3">
      <c r="A39" s="219"/>
    </row>
    <row r="40" spans="1:1" x14ac:dyDescent="0.3">
      <c r="A40" s="219"/>
    </row>
    <row r="41" spans="1:1" x14ac:dyDescent="0.3">
      <c r="A41" s="219"/>
    </row>
    <row r="42" spans="1:1" x14ac:dyDescent="0.3">
      <c r="A42" s="219"/>
    </row>
    <row r="43" spans="1:1" x14ac:dyDescent="0.3">
      <c r="A43" s="219"/>
    </row>
    <row r="44" spans="1:1" x14ac:dyDescent="0.3">
      <c r="A44" s="219"/>
    </row>
    <row r="45" spans="1:1" x14ac:dyDescent="0.3">
      <c r="A45" s="219"/>
    </row>
    <row r="46" spans="1:1" ht="15.6" x14ac:dyDescent="0.3">
      <c r="A46" s="218"/>
    </row>
    <row r="47" spans="1:1" x14ac:dyDescent="0.3">
      <c r="A47" s="221"/>
    </row>
    <row r="48" spans="1:1" x14ac:dyDescent="0.3">
      <c r="A48" s="219"/>
    </row>
    <row r="49" spans="1:1" x14ac:dyDescent="0.3">
      <c r="A49" s="219"/>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
  <sheetViews>
    <sheetView workbookViewId="0">
      <selection activeCell="C16" sqref="C16:H16"/>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42" customHeight="1" x14ac:dyDescent="0.3">
      <c r="A1" s="298"/>
      <c r="B1" s="299"/>
      <c r="C1" s="299"/>
      <c r="D1" s="299"/>
      <c r="E1" s="299"/>
      <c r="F1" s="299"/>
      <c r="G1" s="299"/>
      <c r="H1" s="300"/>
    </row>
    <row r="2" spans="1:8" ht="16.2" thickBot="1" x14ac:dyDescent="0.35">
      <c r="A2" s="283"/>
      <c r="B2" s="284"/>
      <c r="C2" s="284"/>
      <c r="D2" s="284"/>
      <c r="E2" s="284"/>
      <c r="F2" s="284"/>
      <c r="G2" s="284"/>
      <c r="H2" s="285"/>
    </row>
    <row r="3" spans="1:8" ht="20.25" customHeight="1" thickBot="1" x14ac:dyDescent="0.35">
      <c r="A3" s="310" t="s">
        <v>69</v>
      </c>
      <c r="B3" s="311"/>
      <c r="C3" s="40"/>
      <c r="D3" s="110" t="s">
        <v>59</v>
      </c>
      <c r="E3" s="41"/>
      <c r="F3" s="110" t="s">
        <v>60</v>
      </c>
      <c r="G3" s="312"/>
      <c r="H3" s="313"/>
    </row>
    <row r="4" spans="1:8" ht="18.75" customHeight="1" x14ac:dyDescent="0.3">
      <c r="A4" s="314" t="s">
        <v>70</v>
      </c>
      <c r="B4" s="315"/>
      <c r="C4" s="316"/>
      <c r="D4" s="317"/>
      <c r="E4" s="317"/>
      <c r="F4" s="317"/>
      <c r="G4" s="317"/>
      <c r="H4" s="318"/>
    </row>
    <row r="5" spans="1:8" ht="21.75" customHeight="1" thickBot="1" x14ac:dyDescent="0.35">
      <c r="A5" s="281" t="s">
        <v>71</v>
      </c>
      <c r="B5" s="282"/>
      <c r="C5" s="307"/>
      <c r="D5" s="308"/>
      <c r="E5" s="308"/>
      <c r="F5" s="308"/>
      <c r="G5" s="308"/>
      <c r="H5" s="309"/>
    </row>
    <row r="6" spans="1:8" ht="21" customHeight="1" thickBot="1" x14ac:dyDescent="0.35">
      <c r="A6" s="296" t="s">
        <v>11</v>
      </c>
      <c r="B6" s="297"/>
      <c r="C6" s="111" t="s">
        <v>12</v>
      </c>
      <c r="D6" s="42"/>
      <c r="E6" s="111" t="s">
        <v>13</v>
      </c>
      <c r="F6" s="43"/>
      <c r="G6" s="110" t="s">
        <v>61</v>
      </c>
      <c r="H6" s="43"/>
    </row>
    <row r="7" spans="1:8" ht="21" customHeight="1" x14ac:dyDescent="0.3">
      <c r="A7" s="281" t="s">
        <v>62</v>
      </c>
      <c r="B7" s="282"/>
      <c r="C7" s="298"/>
      <c r="D7" s="299"/>
      <c r="E7" s="300"/>
      <c r="F7" s="301"/>
      <c r="G7" s="302"/>
      <c r="H7" s="303"/>
    </row>
    <row r="8" spans="1:8" ht="21" customHeight="1" x14ac:dyDescent="0.3">
      <c r="A8" s="281" t="s">
        <v>72</v>
      </c>
      <c r="B8" s="282"/>
      <c r="C8" s="304"/>
      <c r="D8" s="305"/>
      <c r="E8" s="306"/>
      <c r="F8" s="304"/>
      <c r="G8" s="305"/>
      <c r="H8" s="306"/>
    </row>
    <row r="9" spans="1:8" ht="21" customHeight="1" x14ac:dyDescent="0.3">
      <c r="A9" s="281" t="s">
        <v>73</v>
      </c>
      <c r="B9" s="282"/>
      <c r="C9" s="293"/>
      <c r="D9" s="294"/>
      <c r="E9" s="295"/>
      <c r="F9" s="293"/>
      <c r="G9" s="294"/>
      <c r="H9" s="295"/>
    </row>
    <row r="10" spans="1:8" ht="20.25" customHeight="1" x14ac:dyDescent="0.3">
      <c r="A10" s="281" t="s">
        <v>74</v>
      </c>
      <c r="B10" s="282"/>
      <c r="C10" s="293"/>
      <c r="D10" s="294"/>
      <c r="E10" s="295"/>
      <c r="F10" s="293"/>
      <c r="G10" s="294"/>
      <c r="H10" s="295"/>
    </row>
    <row r="11" spans="1:8" ht="20.25" customHeight="1" thickBot="1" x14ac:dyDescent="0.35">
      <c r="A11" s="281" t="s">
        <v>54</v>
      </c>
      <c r="B11" s="282"/>
      <c r="C11" s="283"/>
      <c r="D11" s="284"/>
      <c r="E11" s="285"/>
      <c r="F11" s="283"/>
      <c r="G11" s="284"/>
      <c r="H11" s="285"/>
    </row>
    <row r="12" spans="1:8" ht="33" customHeight="1" thickBot="1" x14ac:dyDescent="0.35">
      <c r="A12" s="286" t="s">
        <v>63</v>
      </c>
      <c r="B12" s="287"/>
      <c r="C12" s="288"/>
      <c r="D12" s="289"/>
      <c r="E12" s="290" t="s">
        <v>79</v>
      </c>
      <c r="F12" s="291"/>
      <c r="G12" s="291"/>
      <c r="H12" s="292"/>
    </row>
    <row r="13" spans="1:8" ht="20.25" customHeight="1" thickBot="1" x14ac:dyDescent="0.35">
      <c r="A13" s="265" t="s">
        <v>78</v>
      </c>
      <c r="B13" s="266"/>
      <c r="C13" s="112" t="s">
        <v>1</v>
      </c>
      <c r="D13" s="113" t="s">
        <v>75</v>
      </c>
      <c r="E13" s="113" t="s">
        <v>76</v>
      </c>
      <c r="F13" s="113" t="s">
        <v>4</v>
      </c>
      <c r="G13" s="113" t="s">
        <v>5</v>
      </c>
      <c r="H13" s="114" t="s">
        <v>77</v>
      </c>
    </row>
    <row r="14" spans="1:8" ht="20.25" customHeight="1" thickBot="1" x14ac:dyDescent="0.35">
      <c r="A14" s="267"/>
      <c r="B14" s="268"/>
      <c r="C14" s="142"/>
      <c r="D14" s="143"/>
      <c r="E14" s="143"/>
      <c r="F14" s="143"/>
      <c r="G14" s="143"/>
      <c r="H14" s="141"/>
    </row>
    <row r="15" spans="1:8" ht="16.2" x14ac:dyDescent="0.3">
      <c r="A15" s="265" t="s">
        <v>64</v>
      </c>
      <c r="B15" s="266"/>
      <c r="C15" s="272"/>
      <c r="D15" s="273"/>
      <c r="E15" s="273"/>
      <c r="F15" s="273"/>
      <c r="G15" s="273"/>
      <c r="H15" s="274"/>
    </row>
    <row r="16" spans="1:8" ht="16.2" x14ac:dyDescent="0.3">
      <c r="A16" s="267"/>
      <c r="B16" s="269"/>
      <c r="C16" s="275"/>
      <c r="D16" s="276"/>
      <c r="E16" s="276"/>
      <c r="F16" s="276"/>
      <c r="G16" s="276"/>
      <c r="H16" s="277"/>
    </row>
    <row r="17" spans="1:8" ht="18.75" customHeight="1" x14ac:dyDescent="0.3">
      <c r="A17" s="267"/>
      <c r="B17" s="269"/>
      <c r="C17" s="275"/>
      <c r="D17" s="276"/>
      <c r="E17" s="276"/>
      <c r="F17" s="276"/>
      <c r="G17" s="276"/>
      <c r="H17" s="277"/>
    </row>
    <row r="18" spans="1:8" ht="18.75" customHeight="1" x14ac:dyDescent="0.3">
      <c r="A18" s="267"/>
      <c r="B18" s="269"/>
      <c r="C18" s="275"/>
      <c r="D18" s="276"/>
      <c r="E18" s="276"/>
      <c r="F18" s="276"/>
      <c r="G18" s="276"/>
      <c r="H18" s="277"/>
    </row>
    <row r="19" spans="1:8" ht="18.75" customHeight="1" x14ac:dyDescent="0.3">
      <c r="A19" s="267"/>
      <c r="B19" s="269"/>
      <c r="C19" s="275"/>
      <c r="D19" s="276"/>
      <c r="E19" s="276"/>
      <c r="F19" s="276"/>
      <c r="G19" s="276"/>
      <c r="H19" s="277"/>
    </row>
    <row r="20" spans="1:8" ht="18.75" customHeight="1" x14ac:dyDescent="0.3">
      <c r="A20" s="267"/>
      <c r="B20" s="269"/>
      <c r="C20" s="275"/>
      <c r="D20" s="276"/>
      <c r="E20" s="276"/>
      <c r="F20" s="276"/>
      <c r="G20" s="276"/>
      <c r="H20" s="277"/>
    </row>
    <row r="21" spans="1:8" ht="18.75" customHeight="1" x14ac:dyDescent="0.3">
      <c r="A21" s="267"/>
      <c r="B21" s="269"/>
      <c r="C21" s="275"/>
      <c r="D21" s="276"/>
      <c r="E21" s="276"/>
      <c r="F21" s="276"/>
      <c r="G21" s="276"/>
      <c r="H21" s="277"/>
    </row>
    <row r="22" spans="1:8" ht="18.75" customHeight="1" x14ac:dyDescent="0.3">
      <c r="A22" s="267"/>
      <c r="B22" s="269"/>
      <c r="C22" s="275"/>
      <c r="D22" s="276"/>
      <c r="E22" s="276"/>
      <c r="F22" s="276"/>
      <c r="G22" s="276"/>
      <c r="H22" s="277"/>
    </row>
    <row r="23" spans="1:8" ht="18.75" customHeight="1" x14ac:dyDescent="0.3">
      <c r="A23" s="267"/>
      <c r="B23" s="269"/>
      <c r="C23" s="275"/>
      <c r="D23" s="276"/>
      <c r="E23" s="276"/>
      <c r="F23" s="276"/>
      <c r="G23" s="276"/>
      <c r="H23" s="277"/>
    </row>
    <row r="24" spans="1:8" ht="16.2" x14ac:dyDescent="0.3">
      <c r="A24" s="267"/>
      <c r="B24" s="269"/>
      <c r="C24" s="275"/>
      <c r="D24" s="276"/>
      <c r="E24" s="276"/>
      <c r="F24" s="276"/>
      <c r="G24" s="276"/>
      <c r="H24" s="277"/>
    </row>
    <row r="25" spans="1:8" ht="18" customHeight="1" x14ac:dyDescent="0.3">
      <c r="A25" s="267"/>
      <c r="B25" s="269"/>
      <c r="C25" s="275"/>
      <c r="D25" s="276"/>
      <c r="E25" s="276"/>
      <c r="F25" s="276"/>
      <c r="G25" s="276"/>
      <c r="H25" s="277"/>
    </row>
    <row r="26" spans="1:8" ht="16.2" x14ac:dyDescent="0.3">
      <c r="A26" s="267"/>
      <c r="B26" s="269"/>
      <c r="C26" s="275"/>
      <c r="D26" s="276"/>
      <c r="E26" s="276"/>
      <c r="F26" s="276"/>
      <c r="G26" s="276"/>
      <c r="H26" s="277"/>
    </row>
    <row r="27" spans="1:8" ht="16.2" x14ac:dyDescent="0.3">
      <c r="A27" s="267"/>
      <c r="B27" s="269"/>
      <c r="C27" s="275"/>
      <c r="D27" s="276"/>
      <c r="E27" s="276"/>
      <c r="F27" s="276"/>
      <c r="G27" s="276"/>
      <c r="H27" s="277"/>
    </row>
    <row r="28" spans="1:8" ht="16.2" x14ac:dyDescent="0.3">
      <c r="A28" s="267"/>
      <c r="B28" s="269"/>
      <c r="C28" s="275"/>
      <c r="D28" s="276"/>
      <c r="E28" s="276"/>
      <c r="F28" s="276"/>
      <c r="G28" s="276"/>
      <c r="H28" s="277"/>
    </row>
    <row r="29" spans="1:8" ht="16.2" x14ac:dyDescent="0.3">
      <c r="A29" s="267"/>
      <c r="B29" s="269"/>
      <c r="C29" s="275"/>
      <c r="D29" s="276"/>
      <c r="E29" s="276"/>
      <c r="F29" s="276"/>
      <c r="G29" s="276"/>
      <c r="H29" s="277"/>
    </row>
    <row r="30" spans="1:8" ht="16.2" thickBot="1" x14ac:dyDescent="0.35">
      <c r="A30" s="270"/>
      <c r="B30" s="271"/>
      <c r="C30" s="278"/>
      <c r="D30" s="279"/>
      <c r="E30" s="279"/>
      <c r="F30" s="279"/>
      <c r="G30" s="279"/>
      <c r="H30" s="280"/>
    </row>
    <row r="31" spans="1:8" ht="19.5" customHeight="1" thickBot="1" x14ac:dyDescent="0.35">
      <c r="A31" s="329" t="s">
        <v>80</v>
      </c>
      <c r="B31" s="330"/>
      <c r="C31" s="331"/>
      <c r="D31" s="332"/>
      <c r="E31" s="332"/>
      <c r="F31" s="332"/>
      <c r="G31" s="332"/>
      <c r="H31" s="333"/>
    </row>
    <row r="32" spans="1:8" ht="20.25" customHeight="1" thickBot="1" x14ac:dyDescent="0.35">
      <c r="A32" s="255" t="s">
        <v>65</v>
      </c>
      <c r="B32" s="256"/>
      <c r="C32" s="118" t="s">
        <v>83</v>
      </c>
      <c r="D32" s="113" t="s">
        <v>82</v>
      </c>
      <c r="E32" s="113" t="s">
        <v>14</v>
      </c>
      <c r="F32" s="113" t="s">
        <v>15</v>
      </c>
      <c r="G32" s="113" t="s">
        <v>16</v>
      </c>
      <c r="H32" s="114" t="s">
        <v>66</v>
      </c>
    </row>
    <row r="33" spans="1:8" ht="16.2" thickBot="1" x14ac:dyDescent="0.35">
      <c r="A33" s="257"/>
      <c r="B33" s="258"/>
      <c r="C33" s="144"/>
      <c r="D33" s="145"/>
      <c r="E33" s="145"/>
      <c r="F33" s="145"/>
      <c r="G33" s="145"/>
      <c r="H33" s="146"/>
    </row>
    <row r="34" spans="1:8" ht="21.75" customHeight="1" thickBot="1" x14ac:dyDescent="0.35">
      <c r="A34" s="319" t="s">
        <v>68</v>
      </c>
      <c r="B34" s="320"/>
      <c r="C34" s="147" t="s">
        <v>83</v>
      </c>
      <c r="D34" s="148" t="s">
        <v>84</v>
      </c>
      <c r="E34" s="148" t="s">
        <v>17</v>
      </c>
      <c r="F34" s="148" t="s">
        <v>15</v>
      </c>
      <c r="G34" s="148" t="s">
        <v>18</v>
      </c>
      <c r="H34" s="149" t="s">
        <v>66</v>
      </c>
    </row>
    <row r="35" spans="1:8" ht="16.2" thickBot="1" x14ac:dyDescent="0.35">
      <c r="A35" s="321"/>
      <c r="B35" s="322"/>
      <c r="C35" s="150"/>
      <c r="D35" s="151"/>
      <c r="E35" s="151"/>
      <c r="F35" s="151"/>
      <c r="G35" s="151"/>
      <c r="H35" s="152"/>
    </row>
    <row r="36" spans="1:8" ht="24.75" customHeight="1" thickBot="1" x14ac:dyDescent="0.35">
      <c r="A36" s="323" t="s">
        <v>110</v>
      </c>
      <c r="B36" s="324"/>
      <c r="C36" s="324"/>
      <c r="D36" s="324"/>
      <c r="E36" s="324"/>
      <c r="F36" s="324"/>
      <c r="G36" s="324"/>
      <c r="H36" s="325"/>
    </row>
    <row r="37" spans="1:8" ht="27.75" customHeight="1" thickBot="1" x14ac:dyDescent="0.35">
      <c r="A37" s="323" t="s">
        <v>19</v>
      </c>
      <c r="B37" s="326"/>
      <c r="C37" s="153" t="s">
        <v>59</v>
      </c>
      <c r="D37" s="154" t="s">
        <v>67</v>
      </c>
      <c r="E37" s="154" t="s">
        <v>55</v>
      </c>
      <c r="F37" s="154" t="s">
        <v>56</v>
      </c>
      <c r="G37" s="154" t="s">
        <v>26</v>
      </c>
      <c r="H37" s="155" t="s">
        <v>81</v>
      </c>
    </row>
    <row r="38" spans="1:8" ht="18.75" customHeight="1" x14ac:dyDescent="0.3">
      <c r="A38" s="327"/>
      <c r="B38" s="328"/>
      <c r="C38" s="50"/>
      <c r="D38" s="51" t="str">
        <f t="shared" ref="D38:D51" si="0">TEXT(C38,"DDDD")</f>
        <v>Saturday</v>
      </c>
      <c r="E38" s="156"/>
      <c r="F38" s="156"/>
      <c r="G38" s="156"/>
      <c r="H38" s="157"/>
    </row>
    <row r="39" spans="1:8" x14ac:dyDescent="0.3">
      <c r="A39" s="259"/>
      <c r="B39" s="260"/>
      <c r="C39" s="50"/>
      <c r="D39" s="51" t="str">
        <f t="shared" si="0"/>
        <v>Saturday</v>
      </c>
      <c r="E39" s="158"/>
      <c r="F39" s="158"/>
      <c r="G39" s="156"/>
      <c r="H39" s="157"/>
    </row>
    <row r="40" spans="1:8" x14ac:dyDescent="0.3">
      <c r="A40" s="259"/>
      <c r="B40" s="260"/>
      <c r="C40" s="50"/>
      <c r="D40" s="51" t="str">
        <f t="shared" si="0"/>
        <v>Saturday</v>
      </c>
      <c r="E40" s="158"/>
      <c r="F40" s="158"/>
      <c r="G40" s="156"/>
      <c r="H40" s="157"/>
    </row>
    <row r="41" spans="1:8" x14ac:dyDescent="0.3">
      <c r="A41" s="259"/>
      <c r="B41" s="260"/>
      <c r="C41" s="50"/>
      <c r="D41" s="51" t="str">
        <f t="shared" si="0"/>
        <v>Saturday</v>
      </c>
      <c r="E41" s="158"/>
      <c r="F41" s="158"/>
      <c r="G41" s="156"/>
      <c r="H41" s="157"/>
    </row>
    <row r="42" spans="1:8" x14ac:dyDescent="0.3">
      <c r="A42" s="259"/>
      <c r="B42" s="260"/>
      <c r="C42" s="50"/>
      <c r="D42" s="51" t="str">
        <f t="shared" si="0"/>
        <v>Saturday</v>
      </c>
      <c r="E42" s="158"/>
      <c r="F42" s="158"/>
      <c r="G42" s="156"/>
      <c r="H42" s="157"/>
    </row>
    <row r="43" spans="1:8" x14ac:dyDescent="0.3">
      <c r="A43" s="259"/>
      <c r="B43" s="260"/>
      <c r="C43" s="50"/>
      <c r="D43" s="51" t="str">
        <f t="shared" si="0"/>
        <v>Saturday</v>
      </c>
      <c r="E43" s="158"/>
      <c r="F43" s="158"/>
      <c r="G43" s="156"/>
      <c r="H43" s="157"/>
    </row>
    <row r="44" spans="1:8" x14ac:dyDescent="0.3">
      <c r="A44" s="259"/>
      <c r="B44" s="260"/>
      <c r="C44" s="50"/>
      <c r="D44" s="51" t="str">
        <f t="shared" si="0"/>
        <v>Saturday</v>
      </c>
      <c r="E44" s="158"/>
      <c r="F44" s="158"/>
      <c r="G44" s="156"/>
      <c r="H44" s="157"/>
    </row>
    <row r="45" spans="1:8" x14ac:dyDescent="0.3">
      <c r="A45" s="259"/>
      <c r="B45" s="260"/>
      <c r="C45" s="50"/>
      <c r="D45" s="51" t="str">
        <f t="shared" si="0"/>
        <v>Saturday</v>
      </c>
      <c r="E45" s="158"/>
      <c r="F45" s="158"/>
      <c r="G45" s="156"/>
      <c r="H45" s="157"/>
    </row>
    <row r="46" spans="1:8" x14ac:dyDescent="0.3">
      <c r="A46" s="259"/>
      <c r="B46" s="260"/>
      <c r="C46" s="50"/>
      <c r="D46" s="51" t="str">
        <f t="shared" si="0"/>
        <v>Saturday</v>
      </c>
      <c r="E46" s="158"/>
      <c r="F46" s="158"/>
      <c r="G46" s="156"/>
      <c r="H46" s="157"/>
    </row>
    <row r="47" spans="1:8" x14ac:dyDescent="0.3">
      <c r="A47" s="259"/>
      <c r="B47" s="260"/>
      <c r="C47" s="50"/>
      <c r="D47" s="51" t="str">
        <f t="shared" si="0"/>
        <v>Saturday</v>
      </c>
      <c r="E47" s="158"/>
      <c r="F47" s="158"/>
      <c r="G47" s="156"/>
      <c r="H47" s="157"/>
    </row>
    <row r="48" spans="1:8" x14ac:dyDescent="0.3">
      <c r="A48" s="259"/>
      <c r="B48" s="260"/>
      <c r="C48" s="50"/>
      <c r="D48" s="51" t="str">
        <f t="shared" si="0"/>
        <v>Saturday</v>
      </c>
      <c r="E48" s="158"/>
      <c r="F48" s="158"/>
      <c r="G48" s="156"/>
      <c r="H48" s="157"/>
    </row>
    <row r="49" spans="1:8" x14ac:dyDescent="0.3">
      <c r="A49" s="259"/>
      <c r="B49" s="260"/>
      <c r="C49" s="50"/>
      <c r="D49" s="51" t="str">
        <f t="shared" si="0"/>
        <v>Saturday</v>
      </c>
      <c r="E49" s="158"/>
      <c r="F49" s="158"/>
      <c r="G49" s="156"/>
      <c r="H49" s="157"/>
    </row>
    <row r="50" spans="1:8" x14ac:dyDescent="0.3">
      <c r="A50" s="259"/>
      <c r="B50" s="260"/>
      <c r="C50" s="50"/>
      <c r="D50" s="51" t="str">
        <f t="shared" si="0"/>
        <v>Saturday</v>
      </c>
      <c r="E50" s="158"/>
      <c r="F50" s="158"/>
      <c r="G50" s="156"/>
      <c r="H50" s="157"/>
    </row>
    <row r="51" spans="1:8" x14ac:dyDescent="0.3">
      <c r="A51" s="259"/>
      <c r="B51" s="260"/>
      <c r="C51" s="50"/>
      <c r="D51" s="51" t="str">
        <f t="shared" si="0"/>
        <v>Saturday</v>
      </c>
      <c r="E51" s="158"/>
      <c r="F51" s="158"/>
      <c r="G51" s="156"/>
      <c r="H51" s="157"/>
    </row>
    <row r="52" spans="1:8" x14ac:dyDescent="0.3">
      <c r="A52" s="259"/>
      <c r="B52" s="260"/>
      <c r="C52" s="50"/>
      <c r="D52" s="51" t="str">
        <f>TEXT(C52,"DDDD")</f>
        <v>Saturday</v>
      </c>
      <c r="E52" s="158"/>
      <c r="F52" s="158"/>
      <c r="G52" s="156"/>
      <c r="H52" s="157"/>
    </row>
    <row r="53" spans="1:8" x14ac:dyDescent="0.3">
      <c r="A53" s="263"/>
      <c r="B53" s="264"/>
      <c r="C53" s="50"/>
      <c r="D53" s="51" t="str">
        <f>TEXT(C53,"DDDD")</f>
        <v>Saturday</v>
      </c>
      <c r="E53" s="158"/>
      <c r="F53" s="158"/>
      <c r="G53" s="156"/>
      <c r="H53" s="157"/>
    </row>
    <row r="54" spans="1:8" x14ac:dyDescent="0.3">
      <c r="A54" s="259"/>
      <c r="B54" s="260"/>
      <c r="C54" s="50"/>
      <c r="D54" s="51" t="str">
        <f>TEXT(C54,"DDDD")</f>
        <v>Saturday</v>
      </c>
      <c r="E54" s="158"/>
      <c r="F54" s="158"/>
      <c r="G54" s="158"/>
      <c r="H54" s="159"/>
    </row>
    <row r="55" spans="1:8" ht="16.2" thickBot="1" x14ac:dyDescent="0.35">
      <c r="A55" s="261"/>
      <c r="B55" s="262"/>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workbookViewId="0">
      <selection activeCell="F11" sqref="F11:H11"/>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29.25" customHeight="1" x14ac:dyDescent="0.45">
      <c r="A2" s="334"/>
      <c r="B2" s="335"/>
      <c r="C2" s="335"/>
      <c r="D2" s="335"/>
      <c r="E2" s="335"/>
      <c r="F2" s="338"/>
      <c r="G2" s="338"/>
      <c r="H2" s="339"/>
    </row>
    <row r="3" spans="1:8" ht="33" customHeight="1" x14ac:dyDescent="0.3">
      <c r="A3" s="336" t="s">
        <v>114</v>
      </c>
      <c r="B3" s="337"/>
      <c r="C3" s="337"/>
      <c r="D3" s="337"/>
      <c r="E3" s="337"/>
      <c r="F3" s="340"/>
      <c r="G3" s="340"/>
      <c r="H3" s="341"/>
    </row>
    <row r="4" spans="1:8" ht="32.25" customHeight="1" x14ac:dyDescent="0.3">
      <c r="A4" s="342" t="s">
        <v>115</v>
      </c>
      <c r="B4" s="343"/>
      <c r="C4" s="343"/>
      <c r="D4" s="343"/>
      <c r="E4" s="343"/>
      <c r="F4" s="343"/>
      <c r="G4" s="343"/>
      <c r="H4" s="344"/>
    </row>
    <row r="5" spans="1:8" ht="32.25" customHeight="1" thickBot="1" x14ac:dyDescent="0.35">
      <c r="A5" s="345"/>
      <c r="B5" s="346"/>
      <c r="C5" s="346"/>
      <c r="D5" s="346"/>
      <c r="E5" s="346"/>
      <c r="F5" s="346"/>
      <c r="G5" s="346"/>
      <c r="H5" s="347"/>
    </row>
    <row r="6" spans="1:8" ht="20.25" customHeight="1" thickBot="1" x14ac:dyDescent="0.35">
      <c r="A6" s="310" t="s">
        <v>69</v>
      </c>
      <c r="B6" s="311"/>
      <c r="C6" s="40"/>
      <c r="D6" s="110" t="s">
        <v>59</v>
      </c>
      <c r="E6" s="41"/>
      <c r="F6" s="110" t="s">
        <v>60</v>
      </c>
      <c r="G6" s="312"/>
      <c r="H6" s="313"/>
    </row>
    <row r="7" spans="1:8" ht="18.75" customHeight="1" x14ac:dyDescent="0.3">
      <c r="A7" s="314" t="s">
        <v>70</v>
      </c>
      <c r="B7" s="315"/>
      <c r="C7" s="316"/>
      <c r="D7" s="317"/>
      <c r="E7" s="317"/>
      <c r="F7" s="317"/>
      <c r="G7" s="317"/>
      <c r="H7" s="318"/>
    </row>
    <row r="8" spans="1:8" ht="21.75" customHeight="1" thickBot="1" x14ac:dyDescent="0.35">
      <c r="A8" s="281" t="s">
        <v>71</v>
      </c>
      <c r="B8" s="282"/>
      <c r="C8" s="307"/>
      <c r="D8" s="308"/>
      <c r="E8" s="308"/>
      <c r="F8" s="308"/>
      <c r="G8" s="308"/>
      <c r="H8" s="309"/>
    </row>
    <row r="9" spans="1:8" ht="21" customHeight="1" thickBot="1" x14ac:dyDescent="0.35">
      <c r="A9" s="296" t="s">
        <v>11</v>
      </c>
      <c r="B9" s="297"/>
      <c r="C9" s="111" t="s">
        <v>12</v>
      </c>
      <c r="D9" s="42"/>
      <c r="E9" s="111" t="s">
        <v>13</v>
      </c>
      <c r="F9" s="43"/>
      <c r="G9" s="110" t="s">
        <v>61</v>
      </c>
      <c r="H9" s="43"/>
    </row>
    <row r="10" spans="1:8" ht="21" customHeight="1" x14ac:dyDescent="0.3">
      <c r="A10" s="281" t="s">
        <v>62</v>
      </c>
      <c r="B10" s="282"/>
      <c r="C10" s="298"/>
      <c r="D10" s="299"/>
      <c r="E10" s="300"/>
      <c r="F10" s="301"/>
      <c r="G10" s="302"/>
      <c r="H10" s="303"/>
    </row>
    <row r="11" spans="1:8" ht="21" customHeight="1" x14ac:dyDescent="0.3">
      <c r="A11" s="281" t="s">
        <v>72</v>
      </c>
      <c r="B11" s="282"/>
      <c r="C11" s="304"/>
      <c r="D11" s="305"/>
      <c r="E11" s="306"/>
      <c r="F11" s="304"/>
      <c r="G11" s="305"/>
      <c r="H11" s="306"/>
    </row>
    <row r="12" spans="1:8" ht="21" customHeight="1" x14ac:dyDescent="0.3">
      <c r="A12" s="281" t="s">
        <v>73</v>
      </c>
      <c r="B12" s="282"/>
      <c r="C12" s="293"/>
      <c r="D12" s="294"/>
      <c r="E12" s="295"/>
      <c r="F12" s="293"/>
      <c r="G12" s="294"/>
      <c r="H12" s="295"/>
    </row>
    <row r="13" spans="1:8" ht="20.25" customHeight="1" x14ac:dyDescent="0.3">
      <c r="A13" s="281" t="s">
        <v>74</v>
      </c>
      <c r="B13" s="282"/>
      <c r="C13" s="293"/>
      <c r="D13" s="294"/>
      <c r="E13" s="295"/>
      <c r="F13" s="293"/>
      <c r="G13" s="294"/>
      <c r="H13" s="295"/>
    </row>
    <row r="14" spans="1:8" ht="20.25" customHeight="1" thickBot="1" x14ac:dyDescent="0.35">
      <c r="A14" s="281" t="s">
        <v>54</v>
      </c>
      <c r="B14" s="282"/>
      <c r="C14" s="283"/>
      <c r="D14" s="284"/>
      <c r="E14" s="285"/>
      <c r="F14" s="283"/>
      <c r="G14" s="284"/>
      <c r="H14" s="285"/>
    </row>
    <row r="15" spans="1:8" ht="20.25" customHeight="1" thickBot="1" x14ac:dyDescent="0.35">
      <c r="A15" s="255" t="s">
        <v>65</v>
      </c>
      <c r="B15" s="256"/>
      <c r="C15" s="118" t="s">
        <v>83</v>
      </c>
      <c r="D15" s="113" t="s">
        <v>82</v>
      </c>
      <c r="E15" s="113" t="s">
        <v>14</v>
      </c>
      <c r="F15" s="113" t="s">
        <v>15</v>
      </c>
      <c r="G15" s="113" t="s">
        <v>16</v>
      </c>
      <c r="H15" s="114" t="s">
        <v>66</v>
      </c>
    </row>
    <row r="16" spans="1:8" ht="16.2" thickBot="1" x14ac:dyDescent="0.35">
      <c r="A16" s="257"/>
      <c r="B16" s="258"/>
      <c r="C16" s="144"/>
      <c r="D16" s="145"/>
      <c r="E16" s="145"/>
      <c r="F16" s="145"/>
      <c r="G16" s="145"/>
      <c r="H16" s="146"/>
    </row>
    <row r="17" spans="1:8" ht="21.75" customHeight="1" thickBot="1" x14ac:dyDescent="0.35">
      <c r="A17" s="319" t="s">
        <v>68</v>
      </c>
      <c r="B17" s="320"/>
      <c r="C17" s="147" t="s">
        <v>83</v>
      </c>
      <c r="D17" s="148" t="s">
        <v>84</v>
      </c>
      <c r="E17" s="148" t="s">
        <v>17</v>
      </c>
      <c r="F17" s="148" t="s">
        <v>15</v>
      </c>
      <c r="G17" s="148" t="s">
        <v>18</v>
      </c>
      <c r="H17" s="149" t="s">
        <v>66</v>
      </c>
    </row>
    <row r="18" spans="1:8" ht="16.2" thickBot="1" x14ac:dyDescent="0.35">
      <c r="A18" s="321"/>
      <c r="B18" s="322"/>
      <c r="C18" s="150"/>
      <c r="D18" s="151"/>
      <c r="E18" s="151"/>
      <c r="F18" s="151"/>
      <c r="G18" s="151"/>
      <c r="H18" s="152"/>
    </row>
    <row r="19" spans="1:8" ht="24.75" customHeight="1" thickBot="1" x14ac:dyDescent="0.35">
      <c r="A19" s="323" t="s">
        <v>110</v>
      </c>
      <c r="B19" s="324"/>
      <c r="C19" s="324"/>
      <c r="D19" s="324"/>
      <c r="E19" s="324"/>
      <c r="F19" s="324"/>
      <c r="G19" s="324"/>
      <c r="H19" s="325"/>
    </row>
    <row r="20" spans="1:8" ht="27.75" customHeight="1" thickBot="1" x14ac:dyDescent="0.35">
      <c r="A20" s="323" t="s">
        <v>19</v>
      </c>
      <c r="B20" s="326"/>
      <c r="C20" s="153" t="s">
        <v>59</v>
      </c>
      <c r="D20" s="154" t="s">
        <v>67</v>
      </c>
      <c r="E20" s="154" t="s">
        <v>55</v>
      </c>
      <c r="F20" s="154" t="s">
        <v>56</v>
      </c>
      <c r="G20" s="154" t="s">
        <v>26</v>
      </c>
      <c r="H20" s="155" t="s">
        <v>81</v>
      </c>
    </row>
    <row r="21" spans="1:8" ht="18" customHeight="1" x14ac:dyDescent="0.3">
      <c r="A21" s="327"/>
      <c r="B21" s="328"/>
      <c r="C21" s="50"/>
      <c r="D21" s="51" t="str">
        <f t="shared" ref="D21:D34" si="0">TEXT(C21,"DDDD")</f>
        <v>Saturday</v>
      </c>
      <c r="E21" s="156"/>
      <c r="F21" s="156"/>
      <c r="G21" s="156"/>
      <c r="H21" s="157"/>
    </row>
    <row r="22" spans="1:8" x14ac:dyDescent="0.3">
      <c r="A22" s="259"/>
      <c r="B22" s="260"/>
      <c r="C22" s="50"/>
      <c r="D22" s="51" t="str">
        <f t="shared" si="0"/>
        <v>Saturday</v>
      </c>
      <c r="E22" s="158"/>
      <c r="F22" s="158"/>
      <c r="G22" s="156"/>
      <c r="H22" s="157"/>
    </row>
    <row r="23" spans="1:8" x14ac:dyDescent="0.3">
      <c r="A23" s="259"/>
      <c r="B23" s="260"/>
      <c r="C23" s="50"/>
      <c r="D23" s="51" t="str">
        <f t="shared" si="0"/>
        <v>Saturday</v>
      </c>
      <c r="E23" s="158"/>
      <c r="F23" s="158"/>
      <c r="G23" s="156"/>
      <c r="H23" s="157"/>
    </row>
    <row r="24" spans="1:8" x14ac:dyDescent="0.3">
      <c r="A24" s="259"/>
      <c r="B24" s="260"/>
      <c r="C24" s="50"/>
      <c r="D24" s="51" t="str">
        <f t="shared" si="0"/>
        <v>Saturday</v>
      </c>
      <c r="E24" s="158"/>
      <c r="F24" s="158"/>
      <c r="G24" s="156"/>
      <c r="H24" s="157"/>
    </row>
    <row r="25" spans="1:8" x14ac:dyDescent="0.3">
      <c r="A25" s="259"/>
      <c r="B25" s="260"/>
      <c r="C25" s="50"/>
      <c r="D25" s="51" t="str">
        <f t="shared" si="0"/>
        <v>Saturday</v>
      </c>
      <c r="E25" s="158"/>
      <c r="F25" s="158"/>
      <c r="G25" s="156"/>
      <c r="H25" s="157"/>
    </row>
    <row r="26" spans="1:8" x14ac:dyDescent="0.3">
      <c r="A26" s="259"/>
      <c r="B26" s="260"/>
      <c r="C26" s="50"/>
      <c r="D26" s="51" t="str">
        <f t="shared" si="0"/>
        <v>Saturday</v>
      </c>
      <c r="E26" s="158"/>
      <c r="F26" s="158"/>
      <c r="G26" s="156"/>
      <c r="H26" s="157"/>
    </row>
    <row r="27" spans="1:8" x14ac:dyDescent="0.3">
      <c r="A27" s="259"/>
      <c r="B27" s="260"/>
      <c r="C27" s="50"/>
      <c r="D27" s="51" t="str">
        <f t="shared" si="0"/>
        <v>Saturday</v>
      </c>
      <c r="E27" s="158"/>
      <c r="F27" s="158"/>
      <c r="G27" s="156"/>
      <c r="H27" s="157"/>
    </row>
    <row r="28" spans="1:8" ht="15.75" customHeight="1" x14ac:dyDescent="0.3">
      <c r="A28" s="259"/>
      <c r="B28" s="260"/>
      <c r="C28" s="50"/>
      <c r="D28" s="51" t="str">
        <f t="shared" si="0"/>
        <v>Saturday</v>
      </c>
      <c r="E28" s="158"/>
      <c r="F28" s="158"/>
      <c r="G28" s="156"/>
      <c r="H28" s="157"/>
    </row>
    <row r="29" spans="1:8" x14ac:dyDescent="0.3">
      <c r="A29" s="259"/>
      <c r="B29" s="260"/>
      <c r="C29" s="50"/>
      <c r="D29" s="51" t="str">
        <f t="shared" si="0"/>
        <v>Saturday</v>
      </c>
      <c r="E29" s="158"/>
      <c r="F29" s="158"/>
      <c r="G29" s="156"/>
      <c r="H29" s="157"/>
    </row>
    <row r="30" spans="1:8" ht="15.75" customHeight="1" x14ac:dyDescent="0.3">
      <c r="A30" s="259"/>
      <c r="B30" s="260"/>
      <c r="C30" s="50"/>
      <c r="D30" s="51" t="str">
        <f t="shared" si="0"/>
        <v>Saturday</v>
      </c>
      <c r="E30" s="158"/>
      <c r="F30" s="158"/>
      <c r="G30" s="156"/>
      <c r="H30" s="157"/>
    </row>
    <row r="31" spans="1:8" x14ac:dyDescent="0.3">
      <c r="A31" s="259"/>
      <c r="B31" s="260"/>
      <c r="C31" s="50"/>
      <c r="D31" s="51" t="str">
        <f t="shared" si="0"/>
        <v>Saturday</v>
      </c>
      <c r="E31" s="158"/>
      <c r="F31" s="158"/>
      <c r="G31" s="156"/>
      <c r="H31" s="157"/>
    </row>
    <row r="32" spans="1:8" ht="15.75" customHeight="1" x14ac:dyDescent="0.3">
      <c r="A32" s="259"/>
      <c r="B32" s="260"/>
      <c r="C32" s="50"/>
      <c r="D32" s="51" t="str">
        <f t="shared" si="0"/>
        <v>Saturday</v>
      </c>
      <c r="E32" s="158"/>
      <c r="F32" s="158"/>
      <c r="G32" s="156"/>
      <c r="H32" s="157"/>
    </row>
    <row r="33" spans="1:8" ht="16.5" customHeight="1" x14ac:dyDescent="0.3">
      <c r="A33" s="259"/>
      <c r="B33" s="260"/>
      <c r="C33" s="50"/>
      <c r="D33" s="51" t="str">
        <f t="shared" si="0"/>
        <v>Saturday</v>
      </c>
      <c r="E33" s="158"/>
      <c r="F33" s="158"/>
      <c r="G33" s="156"/>
      <c r="H33" s="157"/>
    </row>
    <row r="34" spans="1:8" ht="15.75" customHeight="1" x14ac:dyDescent="0.3">
      <c r="A34" s="259"/>
      <c r="B34" s="260"/>
      <c r="C34" s="50"/>
      <c r="D34" s="51" t="str">
        <f t="shared" si="0"/>
        <v>Saturday</v>
      </c>
      <c r="E34" s="158"/>
      <c r="F34" s="158"/>
      <c r="G34" s="156"/>
      <c r="H34" s="157"/>
    </row>
    <row r="35" spans="1:8" x14ac:dyDescent="0.3">
      <c r="A35" s="259"/>
      <c r="B35" s="260"/>
      <c r="C35" s="50"/>
      <c r="D35" s="51" t="str">
        <f>TEXT(C35,"DDDD")</f>
        <v>Saturday</v>
      </c>
      <c r="E35" s="158"/>
      <c r="F35" s="158"/>
      <c r="G35" s="156"/>
      <c r="H35" s="157"/>
    </row>
    <row r="36" spans="1:8" x14ac:dyDescent="0.3">
      <c r="A36" s="263"/>
      <c r="B36" s="264"/>
      <c r="C36" s="50"/>
      <c r="D36" s="51" t="str">
        <f>TEXT(C36,"DDDD")</f>
        <v>Saturday</v>
      </c>
      <c r="E36" s="158"/>
      <c r="F36" s="158"/>
      <c r="G36" s="156"/>
      <c r="H36" s="157"/>
    </row>
    <row r="37" spans="1:8" x14ac:dyDescent="0.3">
      <c r="A37" s="259"/>
      <c r="B37" s="260"/>
      <c r="C37" s="50"/>
      <c r="D37" s="51" t="str">
        <f>TEXT(C37,"DDDD")</f>
        <v>Saturday</v>
      </c>
      <c r="E37" s="158"/>
      <c r="F37" s="158"/>
      <c r="G37" s="158"/>
      <c r="H37" s="159"/>
    </row>
    <row r="38" spans="1:8" ht="16.2" thickBot="1" x14ac:dyDescent="0.35">
      <c r="A38" s="261"/>
      <c r="B38" s="262"/>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topLeftCell="A19" workbookViewId="0">
      <selection activeCell="B39" sqref="B39:G39"/>
    </sheetView>
  </sheetViews>
  <sheetFormatPr defaultRowHeight="15.6" x14ac:dyDescent="0.3"/>
  <cols>
    <col min="1" max="1" width="37.33203125" style="71" customWidth="1"/>
    <col min="2" max="2" width="13.5546875" style="99" customWidth="1"/>
    <col min="3" max="3" width="14.44140625" style="99" customWidth="1"/>
    <col min="4" max="4" width="31.6640625" style="99" bestFit="1" customWidth="1"/>
    <col min="5" max="5" width="10.33203125" style="99" customWidth="1"/>
    <col min="6" max="6" width="12.33203125" style="99" customWidth="1"/>
    <col min="7" max="7" width="15.33203125" style="99" customWidth="1"/>
    <col min="8" max="255" width="9.33203125" style="71"/>
    <col min="256" max="256" width="1.5546875" style="71" customWidth="1"/>
    <col min="257" max="257" width="27.44140625" style="71" customWidth="1"/>
    <col min="258" max="258" width="13.5546875" style="71" customWidth="1"/>
    <col min="259" max="259" width="12.6640625" style="71" customWidth="1"/>
    <col min="260" max="260" width="19.6640625" style="71" customWidth="1"/>
    <col min="261" max="261" width="10.33203125" style="71" customWidth="1"/>
    <col min="262" max="262" width="9.6640625" style="71" customWidth="1"/>
    <col min="263" max="263" width="12.33203125" style="71" customWidth="1"/>
    <col min="264" max="511" width="9.33203125" style="71"/>
    <col min="512" max="512" width="1.5546875" style="71" customWidth="1"/>
    <col min="513" max="513" width="27.44140625" style="71" customWidth="1"/>
    <col min="514" max="514" width="13.5546875" style="71" customWidth="1"/>
    <col min="515" max="515" width="12.6640625" style="71" customWidth="1"/>
    <col min="516" max="516" width="19.6640625" style="71" customWidth="1"/>
    <col min="517" max="517" width="10.33203125" style="71" customWidth="1"/>
    <col min="518" max="518" width="9.6640625" style="71" customWidth="1"/>
    <col min="519" max="519" width="12.33203125" style="71" customWidth="1"/>
    <col min="520" max="767" width="9.33203125" style="71"/>
    <col min="768" max="768" width="1.5546875" style="71" customWidth="1"/>
    <col min="769" max="769" width="27.44140625" style="71" customWidth="1"/>
    <col min="770" max="770" width="13.5546875" style="71" customWidth="1"/>
    <col min="771" max="771" width="12.6640625" style="71" customWidth="1"/>
    <col min="772" max="772" width="19.6640625" style="71" customWidth="1"/>
    <col min="773" max="773" width="10.33203125" style="71" customWidth="1"/>
    <col min="774" max="774" width="9.6640625" style="71" customWidth="1"/>
    <col min="775" max="775" width="12.33203125" style="71" customWidth="1"/>
    <col min="776" max="1023" width="9.33203125" style="71"/>
    <col min="1024" max="1024" width="1.5546875" style="71" customWidth="1"/>
    <col min="1025" max="1025" width="27.44140625" style="71" customWidth="1"/>
    <col min="1026" max="1026" width="13.5546875" style="71" customWidth="1"/>
    <col min="1027" max="1027" width="12.6640625" style="71" customWidth="1"/>
    <col min="1028" max="1028" width="19.6640625" style="71" customWidth="1"/>
    <col min="1029" max="1029" width="10.33203125" style="71" customWidth="1"/>
    <col min="1030" max="1030" width="9.6640625" style="71" customWidth="1"/>
    <col min="1031" max="1031" width="12.33203125" style="71" customWidth="1"/>
    <col min="1032" max="1279" width="9.33203125" style="71"/>
    <col min="1280" max="1280" width="1.5546875" style="71" customWidth="1"/>
    <col min="1281" max="1281" width="27.44140625" style="71" customWidth="1"/>
    <col min="1282" max="1282" width="13.5546875" style="71" customWidth="1"/>
    <col min="1283" max="1283" width="12.6640625" style="71" customWidth="1"/>
    <col min="1284" max="1284" width="19.6640625" style="71" customWidth="1"/>
    <col min="1285" max="1285" width="10.33203125" style="71" customWidth="1"/>
    <col min="1286" max="1286" width="9.6640625" style="71" customWidth="1"/>
    <col min="1287" max="1287" width="12.33203125" style="71" customWidth="1"/>
    <col min="1288" max="1535" width="9.33203125" style="71"/>
    <col min="1536" max="1536" width="1.5546875" style="71" customWidth="1"/>
    <col min="1537" max="1537" width="27.44140625" style="71" customWidth="1"/>
    <col min="1538" max="1538" width="13.5546875" style="71" customWidth="1"/>
    <col min="1539" max="1539" width="12.6640625" style="71" customWidth="1"/>
    <col min="1540" max="1540" width="19.6640625" style="71" customWidth="1"/>
    <col min="1541" max="1541" width="10.33203125" style="71" customWidth="1"/>
    <col min="1542" max="1542" width="9.6640625" style="71" customWidth="1"/>
    <col min="1543" max="1543" width="12.33203125" style="71" customWidth="1"/>
    <col min="1544" max="1791" width="9.33203125" style="71"/>
    <col min="1792" max="1792" width="1.5546875" style="71" customWidth="1"/>
    <col min="1793" max="1793" width="27.44140625" style="71" customWidth="1"/>
    <col min="1794" max="1794" width="13.5546875" style="71" customWidth="1"/>
    <col min="1795" max="1795" width="12.6640625" style="71" customWidth="1"/>
    <col min="1796" max="1796" width="19.6640625" style="71" customWidth="1"/>
    <col min="1797" max="1797" width="10.33203125" style="71" customWidth="1"/>
    <col min="1798" max="1798" width="9.6640625" style="71" customWidth="1"/>
    <col min="1799" max="1799" width="12.33203125" style="71" customWidth="1"/>
    <col min="1800" max="2047" width="9.33203125" style="71"/>
    <col min="2048" max="2048" width="1.5546875" style="71" customWidth="1"/>
    <col min="2049" max="2049" width="27.44140625" style="71" customWidth="1"/>
    <col min="2050" max="2050" width="13.5546875" style="71" customWidth="1"/>
    <col min="2051" max="2051" width="12.6640625" style="71" customWidth="1"/>
    <col min="2052" max="2052" width="19.6640625" style="71" customWidth="1"/>
    <col min="2053" max="2053" width="10.33203125" style="71" customWidth="1"/>
    <col min="2054" max="2054" width="9.6640625" style="71" customWidth="1"/>
    <col min="2055" max="2055" width="12.33203125" style="71" customWidth="1"/>
    <col min="2056" max="2303" width="9.33203125" style="71"/>
    <col min="2304" max="2304" width="1.5546875" style="71" customWidth="1"/>
    <col min="2305" max="2305" width="27.44140625" style="71" customWidth="1"/>
    <col min="2306" max="2306" width="13.5546875" style="71" customWidth="1"/>
    <col min="2307" max="2307" width="12.6640625" style="71" customWidth="1"/>
    <col min="2308" max="2308" width="19.6640625" style="71" customWidth="1"/>
    <col min="2309" max="2309" width="10.33203125" style="71" customWidth="1"/>
    <col min="2310" max="2310" width="9.6640625" style="71" customWidth="1"/>
    <col min="2311" max="2311" width="12.33203125" style="71" customWidth="1"/>
    <col min="2312" max="2559" width="9.33203125" style="71"/>
    <col min="2560" max="2560" width="1.5546875" style="71" customWidth="1"/>
    <col min="2561" max="2561" width="27.44140625" style="71" customWidth="1"/>
    <col min="2562" max="2562" width="13.5546875" style="71" customWidth="1"/>
    <col min="2563" max="2563" width="12.6640625" style="71" customWidth="1"/>
    <col min="2564" max="2564" width="19.6640625" style="71" customWidth="1"/>
    <col min="2565" max="2565" width="10.33203125" style="71" customWidth="1"/>
    <col min="2566" max="2566" width="9.6640625" style="71" customWidth="1"/>
    <col min="2567" max="2567" width="12.33203125" style="71" customWidth="1"/>
    <col min="2568" max="2815" width="9.33203125" style="71"/>
    <col min="2816" max="2816" width="1.5546875" style="71" customWidth="1"/>
    <col min="2817" max="2817" width="27.44140625" style="71" customWidth="1"/>
    <col min="2818" max="2818" width="13.5546875" style="71" customWidth="1"/>
    <col min="2819" max="2819" width="12.6640625" style="71" customWidth="1"/>
    <col min="2820" max="2820" width="19.6640625" style="71" customWidth="1"/>
    <col min="2821" max="2821" width="10.33203125" style="71" customWidth="1"/>
    <col min="2822" max="2822" width="9.6640625" style="71" customWidth="1"/>
    <col min="2823" max="2823" width="12.33203125" style="71" customWidth="1"/>
    <col min="2824" max="3071" width="9.33203125" style="71"/>
    <col min="3072" max="3072" width="1.5546875" style="71" customWidth="1"/>
    <col min="3073" max="3073" width="27.44140625" style="71" customWidth="1"/>
    <col min="3074" max="3074" width="13.5546875" style="71" customWidth="1"/>
    <col min="3075" max="3075" width="12.6640625" style="71" customWidth="1"/>
    <col min="3076" max="3076" width="19.6640625" style="71" customWidth="1"/>
    <col min="3077" max="3077" width="10.33203125" style="71" customWidth="1"/>
    <col min="3078" max="3078" width="9.6640625" style="71" customWidth="1"/>
    <col min="3079" max="3079" width="12.33203125" style="71" customWidth="1"/>
    <col min="3080" max="3327" width="9.33203125" style="71"/>
    <col min="3328" max="3328" width="1.5546875" style="71" customWidth="1"/>
    <col min="3329" max="3329" width="27.44140625" style="71" customWidth="1"/>
    <col min="3330" max="3330" width="13.5546875" style="71" customWidth="1"/>
    <col min="3331" max="3331" width="12.6640625" style="71" customWidth="1"/>
    <col min="3332" max="3332" width="19.6640625" style="71" customWidth="1"/>
    <col min="3333" max="3333" width="10.33203125" style="71" customWidth="1"/>
    <col min="3334" max="3334" width="9.6640625" style="71" customWidth="1"/>
    <col min="3335" max="3335" width="12.33203125" style="71" customWidth="1"/>
    <col min="3336" max="3583" width="9.33203125" style="71"/>
    <col min="3584" max="3584" width="1.5546875" style="71" customWidth="1"/>
    <col min="3585" max="3585" width="27.44140625" style="71" customWidth="1"/>
    <col min="3586" max="3586" width="13.5546875" style="71" customWidth="1"/>
    <col min="3587" max="3587" width="12.6640625" style="71" customWidth="1"/>
    <col min="3588" max="3588" width="19.6640625" style="71" customWidth="1"/>
    <col min="3589" max="3589" width="10.33203125" style="71" customWidth="1"/>
    <col min="3590" max="3590" width="9.6640625" style="71" customWidth="1"/>
    <col min="3591" max="3591" width="12.33203125" style="71" customWidth="1"/>
    <col min="3592" max="3839" width="9.33203125" style="71"/>
    <col min="3840" max="3840" width="1.5546875" style="71" customWidth="1"/>
    <col min="3841" max="3841" width="27.44140625" style="71" customWidth="1"/>
    <col min="3842" max="3842" width="13.5546875" style="71" customWidth="1"/>
    <col min="3843" max="3843" width="12.6640625" style="71" customWidth="1"/>
    <col min="3844" max="3844" width="19.6640625" style="71" customWidth="1"/>
    <col min="3845" max="3845" width="10.33203125" style="71" customWidth="1"/>
    <col min="3846" max="3846" width="9.6640625" style="71" customWidth="1"/>
    <col min="3847" max="3847" width="12.33203125" style="71" customWidth="1"/>
    <col min="3848" max="4095" width="9.33203125" style="71"/>
    <col min="4096" max="4096" width="1.5546875" style="71" customWidth="1"/>
    <col min="4097" max="4097" width="27.44140625" style="71" customWidth="1"/>
    <col min="4098" max="4098" width="13.5546875" style="71" customWidth="1"/>
    <col min="4099" max="4099" width="12.6640625" style="71" customWidth="1"/>
    <col min="4100" max="4100" width="19.6640625" style="71" customWidth="1"/>
    <col min="4101" max="4101" width="10.33203125" style="71" customWidth="1"/>
    <col min="4102" max="4102" width="9.6640625" style="71" customWidth="1"/>
    <col min="4103" max="4103" width="12.33203125" style="71" customWidth="1"/>
    <col min="4104" max="4351" width="9.33203125" style="71"/>
    <col min="4352" max="4352" width="1.5546875" style="71" customWidth="1"/>
    <col min="4353" max="4353" width="27.44140625" style="71" customWidth="1"/>
    <col min="4354" max="4354" width="13.5546875" style="71" customWidth="1"/>
    <col min="4355" max="4355" width="12.6640625" style="71" customWidth="1"/>
    <col min="4356" max="4356" width="19.6640625" style="71" customWidth="1"/>
    <col min="4357" max="4357" width="10.33203125" style="71" customWidth="1"/>
    <col min="4358" max="4358" width="9.6640625" style="71" customWidth="1"/>
    <col min="4359" max="4359" width="12.33203125" style="71" customWidth="1"/>
    <col min="4360" max="4607" width="9.33203125" style="71"/>
    <col min="4608" max="4608" width="1.5546875" style="71" customWidth="1"/>
    <col min="4609" max="4609" width="27.44140625" style="71" customWidth="1"/>
    <col min="4610" max="4610" width="13.5546875" style="71" customWidth="1"/>
    <col min="4611" max="4611" width="12.6640625" style="71" customWidth="1"/>
    <col min="4612" max="4612" width="19.6640625" style="71" customWidth="1"/>
    <col min="4613" max="4613" width="10.33203125" style="71" customWidth="1"/>
    <col min="4614" max="4614" width="9.6640625" style="71" customWidth="1"/>
    <col min="4615" max="4615" width="12.33203125" style="71" customWidth="1"/>
    <col min="4616" max="4863" width="9.33203125" style="71"/>
    <col min="4864" max="4864" width="1.5546875" style="71" customWidth="1"/>
    <col min="4865" max="4865" width="27.44140625" style="71" customWidth="1"/>
    <col min="4866" max="4866" width="13.5546875" style="71" customWidth="1"/>
    <col min="4867" max="4867" width="12.6640625" style="71" customWidth="1"/>
    <col min="4868" max="4868" width="19.6640625" style="71" customWidth="1"/>
    <col min="4869" max="4869" width="10.33203125" style="71" customWidth="1"/>
    <col min="4870" max="4870" width="9.6640625" style="71" customWidth="1"/>
    <col min="4871" max="4871" width="12.33203125" style="71" customWidth="1"/>
    <col min="4872" max="5119" width="9.33203125" style="71"/>
    <col min="5120" max="5120" width="1.5546875" style="71" customWidth="1"/>
    <col min="5121" max="5121" width="27.44140625" style="71" customWidth="1"/>
    <col min="5122" max="5122" width="13.5546875" style="71" customWidth="1"/>
    <col min="5123" max="5123" width="12.6640625" style="71" customWidth="1"/>
    <col min="5124" max="5124" width="19.6640625" style="71" customWidth="1"/>
    <col min="5125" max="5125" width="10.33203125" style="71" customWidth="1"/>
    <col min="5126" max="5126" width="9.6640625" style="71" customWidth="1"/>
    <col min="5127" max="5127" width="12.33203125" style="71" customWidth="1"/>
    <col min="5128" max="5375" width="9.33203125" style="71"/>
    <col min="5376" max="5376" width="1.5546875" style="71" customWidth="1"/>
    <col min="5377" max="5377" width="27.44140625" style="71" customWidth="1"/>
    <col min="5378" max="5378" width="13.5546875" style="71" customWidth="1"/>
    <col min="5379" max="5379" width="12.6640625" style="71" customWidth="1"/>
    <col min="5380" max="5380" width="19.6640625" style="71" customWidth="1"/>
    <col min="5381" max="5381" width="10.33203125" style="71" customWidth="1"/>
    <col min="5382" max="5382" width="9.6640625" style="71" customWidth="1"/>
    <col min="5383" max="5383" width="12.33203125" style="71" customWidth="1"/>
    <col min="5384" max="5631" width="9.33203125" style="71"/>
    <col min="5632" max="5632" width="1.5546875" style="71" customWidth="1"/>
    <col min="5633" max="5633" width="27.44140625" style="71" customWidth="1"/>
    <col min="5634" max="5634" width="13.5546875" style="71" customWidth="1"/>
    <col min="5635" max="5635" width="12.6640625" style="71" customWidth="1"/>
    <col min="5636" max="5636" width="19.6640625" style="71" customWidth="1"/>
    <col min="5637" max="5637" width="10.33203125" style="71" customWidth="1"/>
    <col min="5638" max="5638" width="9.6640625" style="71" customWidth="1"/>
    <col min="5639" max="5639" width="12.33203125" style="71" customWidth="1"/>
    <col min="5640" max="5887" width="9.33203125" style="71"/>
    <col min="5888" max="5888" width="1.5546875" style="71" customWidth="1"/>
    <col min="5889" max="5889" width="27.44140625" style="71" customWidth="1"/>
    <col min="5890" max="5890" width="13.5546875" style="71" customWidth="1"/>
    <col min="5891" max="5891" width="12.6640625" style="71" customWidth="1"/>
    <col min="5892" max="5892" width="19.6640625" style="71" customWidth="1"/>
    <col min="5893" max="5893" width="10.33203125" style="71" customWidth="1"/>
    <col min="5894" max="5894" width="9.6640625" style="71" customWidth="1"/>
    <col min="5895" max="5895" width="12.33203125" style="71" customWidth="1"/>
    <col min="5896" max="6143" width="9.33203125" style="71"/>
    <col min="6144" max="6144" width="1.5546875" style="71" customWidth="1"/>
    <col min="6145" max="6145" width="27.44140625" style="71" customWidth="1"/>
    <col min="6146" max="6146" width="13.5546875" style="71" customWidth="1"/>
    <col min="6147" max="6147" width="12.6640625" style="71" customWidth="1"/>
    <col min="6148" max="6148" width="19.6640625" style="71" customWidth="1"/>
    <col min="6149" max="6149" width="10.33203125" style="71" customWidth="1"/>
    <col min="6150" max="6150" width="9.6640625" style="71" customWidth="1"/>
    <col min="6151" max="6151" width="12.33203125" style="71" customWidth="1"/>
    <col min="6152" max="6399" width="9.33203125" style="71"/>
    <col min="6400" max="6400" width="1.5546875" style="71" customWidth="1"/>
    <col min="6401" max="6401" width="27.44140625" style="71" customWidth="1"/>
    <col min="6402" max="6402" width="13.5546875" style="71" customWidth="1"/>
    <col min="6403" max="6403" width="12.6640625" style="71" customWidth="1"/>
    <col min="6404" max="6404" width="19.6640625" style="71" customWidth="1"/>
    <col min="6405" max="6405" width="10.33203125" style="71" customWidth="1"/>
    <col min="6406" max="6406" width="9.6640625" style="71" customWidth="1"/>
    <col min="6407" max="6407" width="12.33203125" style="71" customWidth="1"/>
    <col min="6408" max="6655" width="9.33203125" style="71"/>
    <col min="6656" max="6656" width="1.5546875" style="71" customWidth="1"/>
    <col min="6657" max="6657" width="27.44140625" style="71" customWidth="1"/>
    <col min="6658" max="6658" width="13.5546875" style="71" customWidth="1"/>
    <col min="6659" max="6659" width="12.6640625" style="71" customWidth="1"/>
    <col min="6660" max="6660" width="19.6640625" style="71" customWidth="1"/>
    <col min="6661" max="6661" width="10.33203125" style="71" customWidth="1"/>
    <col min="6662" max="6662" width="9.6640625" style="71" customWidth="1"/>
    <col min="6663" max="6663" width="12.33203125" style="71" customWidth="1"/>
    <col min="6664" max="6911" width="9.33203125" style="71"/>
    <col min="6912" max="6912" width="1.5546875" style="71" customWidth="1"/>
    <col min="6913" max="6913" width="27.44140625" style="71" customWidth="1"/>
    <col min="6914" max="6914" width="13.5546875" style="71" customWidth="1"/>
    <col min="6915" max="6915" width="12.6640625" style="71" customWidth="1"/>
    <col min="6916" max="6916" width="19.6640625" style="71" customWidth="1"/>
    <col min="6917" max="6917" width="10.33203125" style="71" customWidth="1"/>
    <col min="6918" max="6918" width="9.6640625" style="71" customWidth="1"/>
    <col min="6919" max="6919" width="12.33203125" style="71" customWidth="1"/>
    <col min="6920" max="7167" width="9.33203125" style="71"/>
    <col min="7168" max="7168" width="1.5546875" style="71" customWidth="1"/>
    <col min="7169" max="7169" width="27.44140625" style="71" customWidth="1"/>
    <col min="7170" max="7170" width="13.5546875" style="71" customWidth="1"/>
    <col min="7171" max="7171" width="12.6640625" style="71" customWidth="1"/>
    <col min="7172" max="7172" width="19.6640625" style="71" customWidth="1"/>
    <col min="7173" max="7173" width="10.33203125" style="71" customWidth="1"/>
    <col min="7174" max="7174" width="9.6640625" style="71" customWidth="1"/>
    <col min="7175" max="7175" width="12.33203125" style="71" customWidth="1"/>
    <col min="7176" max="7423" width="9.33203125" style="71"/>
    <col min="7424" max="7424" width="1.5546875" style="71" customWidth="1"/>
    <col min="7425" max="7425" width="27.44140625" style="71" customWidth="1"/>
    <col min="7426" max="7426" width="13.5546875" style="71" customWidth="1"/>
    <col min="7427" max="7427" width="12.6640625" style="71" customWidth="1"/>
    <col min="7428" max="7428" width="19.6640625" style="71" customWidth="1"/>
    <col min="7429" max="7429" width="10.33203125" style="71" customWidth="1"/>
    <col min="7430" max="7430" width="9.6640625" style="71" customWidth="1"/>
    <col min="7431" max="7431" width="12.33203125" style="71" customWidth="1"/>
    <col min="7432" max="7679" width="9.33203125" style="71"/>
    <col min="7680" max="7680" width="1.5546875" style="71" customWidth="1"/>
    <col min="7681" max="7681" width="27.44140625" style="71" customWidth="1"/>
    <col min="7682" max="7682" width="13.5546875" style="71" customWidth="1"/>
    <col min="7683" max="7683" width="12.6640625" style="71" customWidth="1"/>
    <col min="7684" max="7684" width="19.6640625" style="71" customWidth="1"/>
    <col min="7685" max="7685" width="10.33203125" style="71" customWidth="1"/>
    <col min="7686" max="7686" width="9.6640625" style="71" customWidth="1"/>
    <col min="7687" max="7687" width="12.33203125" style="71" customWidth="1"/>
    <col min="7688" max="7935" width="9.33203125" style="71"/>
    <col min="7936" max="7936" width="1.5546875" style="71" customWidth="1"/>
    <col min="7937" max="7937" width="27.44140625" style="71" customWidth="1"/>
    <col min="7938" max="7938" width="13.5546875" style="71" customWidth="1"/>
    <col min="7939" max="7939" width="12.6640625" style="71" customWidth="1"/>
    <col min="7940" max="7940" width="19.6640625" style="71" customWidth="1"/>
    <col min="7941" max="7941" width="10.33203125" style="71" customWidth="1"/>
    <col min="7942" max="7942" width="9.6640625" style="71" customWidth="1"/>
    <col min="7943" max="7943" width="12.33203125" style="71" customWidth="1"/>
    <col min="7944" max="8191" width="9.33203125" style="71"/>
    <col min="8192" max="8192" width="1.5546875" style="71" customWidth="1"/>
    <col min="8193" max="8193" width="27.44140625" style="71" customWidth="1"/>
    <col min="8194" max="8194" width="13.5546875" style="71" customWidth="1"/>
    <col min="8195" max="8195" width="12.6640625" style="71" customWidth="1"/>
    <col min="8196" max="8196" width="19.6640625" style="71" customWidth="1"/>
    <col min="8197" max="8197" width="10.33203125" style="71" customWidth="1"/>
    <col min="8198" max="8198" width="9.6640625" style="71" customWidth="1"/>
    <col min="8199" max="8199" width="12.33203125" style="71" customWidth="1"/>
    <col min="8200" max="8447" width="9.33203125" style="71"/>
    <col min="8448" max="8448" width="1.5546875" style="71" customWidth="1"/>
    <col min="8449" max="8449" width="27.44140625" style="71" customWidth="1"/>
    <col min="8450" max="8450" width="13.5546875" style="71" customWidth="1"/>
    <col min="8451" max="8451" width="12.6640625" style="71" customWidth="1"/>
    <col min="8452" max="8452" width="19.6640625" style="71" customWidth="1"/>
    <col min="8453" max="8453" width="10.33203125" style="71" customWidth="1"/>
    <col min="8454" max="8454" width="9.6640625" style="71" customWidth="1"/>
    <col min="8455" max="8455" width="12.33203125" style="71" customWidth="1"/>
    <col min="8456" max="8703" width="9.33203125" style="71"/>
    <col min="8704" max="8704" width="1.5546875" style="71" customWidth="1"/>
    <col min="8705" max="8705" width="27.44140625" style="71" customWidth="1"/>
    <col min="8706" max="8706" width="13.5546875" style="71" customWidth="1"/>
    <col min="8707" max="8707" width="12.6640625" style="71" customWidth="1"/>
    <col min="8708" max="8708" width="19.6640625" style="71" customWidth="1"/>
    <col min="8709" max="8709" width="10.33203125" style="71" customWidth="1"/>
    <col min="8710" max="8710" width="9.6640625" style="71" customWidth="1"/>
    <col min="8711" max="8711" width="12.33203125" style="71" customWidth="1"/>
    <col min="8712" max="8959" width="9.33203125" style="71"/>
    <col min="8960" max="8960" width="1.5546875" style="71" customWidth="1"/>
    <col min="8961" max="8961" width="27.44140625" style="71" customWidth="1"/>
    <col min="8962" max="8962" width="13.5546875" style="71" customWidth="1"/>
    <col min="8963" max="8963" width="12.6640625" style="71" customWidth="1"/>
    <col min="8964" max="8964" width="19.6640625" style="71" customWidth="1"/>
    <col min="8965" max="8965" width="10.33203125" style="71" customWidth="1"/>
    <col min="8966" max="8966" width="9.6640625" style="71" customWidth="1"/>
    <col min="8967" max="8967" width="12.33203125" style="71" customWidth="1"/>
    <col min="8968" max="9215" width="9.33203125" style="71"/>
    <col min="9216" max="9216" width="1.5546875" style="71" customWidth="1"/>
    <col min="9217" max="9217" width="27.44140625" style="71" customWidth="1"/>
    <col min="9218" max="9218" width="13.5546875" style="71" customWidth="1"/>
    <col min="9219" max="9219" width="12.6640625" style="71" customWidth="1"/>
    <col min="9220" max="9220" width="19.6640625" style="71" customWidth="1"/>
    <col min="9221" max="9221" width="10.33203125" style="71" customWidth="1"/>
    <col min="9222" max="9222" width="9.6640625" style="71" customWidth="1"/>
    <col min="9223" max="9223" width="12.33203125" style="71" customWidth="1"/>
    <col min="9224" max="9471" width="9.33203125" style="71"/>
    <col min="9472" max="9472" width="1.5546875" style="71" customWidth="1"/>
    <col min="9473" max="9473" width="27.44140625" style="71" customWidth="1"/>
    <col min="9474" max="9474" width="13.5546875" style="71" customWidth="1"/>
    <col min="9475" max="9475" width="12.6640625" style="71" customWidth="1"/>
    <col min="9476" max="9476" width="19.6640625" style="71" customWidth="1"/>
    <col min="9477" max="9477" width="10.33203125" style="71" customWidth="1"/>
    <col min="9478" max="9478" width="9.6640625" style="71" customWidth="1"/>
    <col min="9479" max="9479" width="12.33203125" style="71" customWidth="1"/>
    <col min="9480" max="9727" width="9.33203125" style="71"/>
    <col min="9728" max="9728" width="1.5546875" style="71" customWidth="1"/>
    <col min="9729" max="9729" width="27.44140625" style="71" customWidth="1"/>
    <col min="9730" max="9730" width="13.5546875" style="71" customWidth="1"/>
    <col min="9731" max="9731" width="12.6640625" style="71" customWidth="1"/>
    <col min="9732" max="9732" width="19.6640625" style="71" customWidth="1"/>
    <col min="9733" max="9733" width="10.33203125" style="71" customWidth="1"/>
    <col min="9734" max="9734" width="9.6640625" style="71" customWidth="1"/>
    <col min="9735" max="9735" width="12.33203125" style="71" customWidth="1"/>
    <col min="9736" max="9983" width="9.33203125" style="71"/>
    <col min="9984" max="9984" width="1.5546875" style="71" customWidth="1"/>
    <col min="9985" max="9985" width="27.44140625" style="71" customWidth="1"/>
    <col min="9986" max="9986" width="13.5546875" style="71" customWidth="1"/>
    <col min="9987" max="9987" width="12.6640625" style="71" customWidth="1"/>
    <col min="9988" max="9988" width="19.6640625" style="71" customWidth="1"/>
    <col min="9989" max="9989" width="10.33203125" style="71" customWidth="1"/>
    <col min="9990" max="9990" width="9.6640625" style="71" customWidth="1"/>
    <col min="9991" max="9991" width="12.33203125" style="71" customWidth="1"/>
    <col min="9992" max="10239" width="9.33203125" style="71"/>
    <col min="10240" max="10240" width="1.5546875" style="71" customWidth="1"/>
    <col min="10241" max="10241" width="27.44140625" style="71" customWidth="1"/>
    <col min="10242" max="10242" width="13.5546875" style="71" customWidth="1"/>
    <col min="10243" max="10243" width="12.6640625" style="71" customWidth="1"/>
    <col min="10244" max="10244" width="19.6640625" style="71" customWidth="1"/>
    <col min="10245" max="10245" width="10.33203125" style="71" customWidth="1"/>
    <col min="10246" max="10246" width="9.6640625" style="71" customWidth="1"/>
    <col min="10247" max="10247" width="12.33203125" style="71" customWidth="1"/>
    <col min="10248" max="10495" width="9.33203125" style="71"/>
    <col min="10496" max="10496" width="1.5546875" style="71" customWidth="1"/>
    <col min="10497" max="10497" width="27.44140625" style="71" customWidth="1"/>
    <col min="10498" max="10498" width="13.5546875" style="71" customWidth="1"/>
    <col min="10499" max="10499" width="12.6640625" style="71" customWidth="1"/>
    <col min="10500" max="10500" width="19.6640625" style="71" customWidth="1"/>
    <col min="10501" max="10501" width="10.33203125" style="71" customWidth="1"/>
    <col min="10502" max="10502" width="9.6640625" style="71" customWidth="1"/>
    <col min="10503" max="10503" width="12.33203125" style="71" customWidth="1"/>
    <col min="10504" max="10751" width="9.33203125" style="71"/>
    <col min="10752" max="10752" width="1.5546875" style="71" customWidth="1"/>
    <col min="10753" max="10753" width="27.44140625" style="71" customWidth="1"/>
    <col min="10754" max="10754" width="13.5546875" style="71" customWidth="1"/>
    <col min="10755" max="10755" width="12.6640625" style="71" customWidth="1"/>
    <col min="10756" max="10756" width="19.6640625" style="71" customWidth="1"/>
    <col min="10757" max="10757" width="10.33203125" style="71" customWidth="1"/>
    <col min="10758" max="10758" width="9.6640625" style="71" customWidth="1"/>
    <col min="10759" max="10759" width="12.33203125" style="71" customWidth="1"/>
    <col min="10760" max="11007" width="9.33203125" style="71"/>
    <col min="11008" max="11008" width="1.5546875" style="71" customWidth="1"/>
    <col min="11009" max="11009" width="27.44140625" style="71" customWidth="1"/>
    <col min="11010" max="11010" width="13.5546875" style="71" customWidth="1"/>
    <col min="11011" max="11011" width="12.6640625" style="71" customWidth="1"/>
    <col min="11012" max="11012" width="19.6640625" style="71" customWidth="1"/>
    <col min="11013" max="11013" width="10.33203125" style="71" customWidth="1"/>
    <col min="11014" max="11014" width="9.6640625" style="71" customWidth="1"/>
    <col min="11015" max="11015" width="12.33203125" style="71" customWidth="1"/>
    <col min="11016" max="11263" width="9.33203125" style="71"/>
    <col min="11264" max="11264" width="1.5546875" style="71" customWidth="1"/>
    <col min="11265" max="11265" width="27.44140625" style="71" customWidth="1"/>
    <col min="11266" max="11266" width="13.5546875" style="71" customWidth="1"/>
    <col min="11267" max="11267" width="12.6640625" style="71" customWidth="1"/>
    <col min="11268" max="11268" width="19.6640625" style="71" customWidth="1"/>
    <col min="11269" max="11269" width="10.33203125" style="71" customWidth="1"/>
    <col min="11270" max="11270" width="9.6640625" style="71" customWidth="1"/>
    <col min="11271" max="11271" width="12.33203125" style="71" customWidth="1"/>
    <col min="11272" max="11519" width="9.33203125" style="71"/>
    <col min="11520" max="11520" width="1.5546875" style="71" customWidth="1"/>
    <col min="11521" max="11521" width="27.44140625" style="71" customWidth="1"/>
    <col min="11522" max="11522" width="13.5546875" style="71" customWidth="1"/>
    <col min="11523" max="11523" width="12.6640625" style="71" customWidth="1"/>
    <col min="11524" max="11524" width="19.6640625" style="71" customWidth="1"/>
    <col min="11525" max="11525" width="10.33203125" style="71" customWidth="1"/>
    <col min="11526" max="11526" width="9.6640625" style="71" customWidth="1"/>
    <col min="11527" max="11527" width="12.33203125" style="71" customWidth="1"/>
    <col min="11528" max="11775" width="9.33203125" style="71"/>
    <col min="11776" max="11776" width="1.5546875" style="71" customWidth="1"/>
    <col min="11777" max="11777" width="27.44140625" style="71" customWidth="1"/>
    <col min="11778" max="11778" width="13.5546875" style="71" customWidth="1"/>
    <col min="11779" max="11779" width="12.6640625" style="71" customWidth="1"/>
    <col min="11780" max="11780" width="19.6640625" style="71" customWidth="1"/>
    <col min="11781" max="11781" width="10.33203125" style="71" customWidth="1"/>
    <col min="11782" max="11782" width="9.6640625" style="71" customWidth="1"/>
    <col min="11783" max="11783" width="12.33203125" style="71" customWidth="1"/>
    <col min="11784" max="12031" width="9.33203125" style="71"/>
    <col min="12032" max="12032" width="1.5546875" style="71" customWidth="1"/>
    <col min="12033" max="12033" width="27.44140625" style="71" customWidth="1"/>
    <col min="12034" max="12034" width="13.5546875" style="71" customWidth="1"/>
    <col min="12035" max="12035" width="12.6640625" style="71" customWidth="1"/>
    <col min="12036" max="12036" width="19.6640625" style="71" customWidth="1"/>
    <col min="12037" max="12037" width="10.33203125" style="71" customWidth="1"/>
    <col min="12038" max="12038" width="9.6640625" style="71" customWidth="1"/>
    <col min="12039" max="12039" width="12.33203125" style="71" customWidth="1"/>
    <col min="12040" max="12287" width="9.33203125" style="71"/>
    <col min="12288" max="12288" width="1.5546875" style="71" customWidth="1"/>
    <col min="12289" max="12289" width="27.44140625" style="71" customWidth="1"/>
    <col min="12290" max="12290" width="13.5546875" style="71" customWidth="1"/>
    <col min="12291" max="12291" width="12.6640625" style="71" customWidth="1"/>
    <col min="12292" max="12292" width="19.6640625" style="71" customWidth="1"/>
    <col min="12293" max="12293" width="10.33203125" style="71" customWidth="1"/>
    <col min="12294" max="12294" width="9.6640625" style="71" customWidth="1"/>
    <col min="12295" max="12295" width="12.33203125" style="71" customWidth="1"/>
    <col min="12296" max="12543" width="9.33203125" style="71"/>
    <col min="12544" max="12544" width="1.5546875" style="71" customWidth="1"/>
    <col min="12545" max="12545" width="27.44140625" style="71" customWidth="1"/>
    <col min="12546" max="12546" width="13.5546875" style="71" customWidth="1"/>
    <col min="12547" max="12547" width="12.6640625" style="71" customWidth="1"/>
    <col min="12548" max="12548" width="19.6640625" style="71" customWidth="1"/>
    <col min="12549" max="12549" width="10.33203125" style="71" customWidth="1"/>
    <col min="12550" max="12550" width="9.6640625" style="71" customWidth="1"/>
    <col min="12551" max="12551" width="12.33203125" style="71" customWidth="1"/>
    <col min="12552" max="12799" width="9.33203125" style="71"/>
    <col min="12800" max="12800" width="1.5546875" style="71" customWidth="1"/>
    <col min="12801" max="12801" width="27.44140625" style="71" customWidth="1"/>
    <col min="12802" max="12802" width="13.5546875" style="71" customWidth="1"/>
    <col min="12803" max="12803" width="12.6640625" style="71" customWidth="1"/>
    <col min="12804" max="12804" width="19.6640625" style="71" customWidth="1"/>
    <col min="12805" max="12805" width="10.33203125" style="71" customWidth="1"/>
    <col min="12806" max="12806" width="9.6640625" style="71" customWidth="1"/>
    <col min="12807" max="12807" width="12.33203125" style="71" customWidth="1"/>
    <col min="12808" max="13055" width="9.33203125" style="71"/>
    <col min="13056" max="13056" width="1.5546875" style="71" customWidth="1"/>
    <col min="13057" max="13057" width="27.44140625" style="71" customWidth="1"/>
    <col min="13058" max="13058" width="13.5546875" style="71" customWidth="1"/>
    <col min="13059" max="13059" width="12.6640625" style="71" customWidth="1"/>
    <col min="13060" max="13060" width="19.6640625" style="71" customWidth="1"/>
    <col min="13061" max="13061" width="10.33203125" style="71" customWidth="1"/>
    <col min="13062" max="13062" width="9.6640625" style="71" customWidth="1"/>
    <col min="13063" max="13063" width="12.33203125" style="71" customWidth="1"/>
    <col min="13064" max="13311" width="9.33203125" style="71"/>
    <col min="13312" max="13312" width="1.5546875" style="71" customWidth="1"/>
    <col min="13313" max="13313" width="27.44140625" style="71" customWidth="1"/>
    <col min="13314" max="13314" width="13.5546875" style="71" customWidth="1"/>
    <col min="13315" max="13315" width="12.6640625" style="71" customWidth="1"/>
    <col min="13316" max="13316" width="19.6640625" style="71" customWidth="1"/>
    <col min="13317" max="13317" width="10.33203125" style="71" customWidth="1"/>
    <col min="13318" max="13318" width="9.6640625" style="71" customWidth="1"/>
    <col min="13319" max="13319" width="12.33203125" style="71" customWidth="1"/>
    <col min="13320" max="13567" width="9.33203125" style="71"/>
    <col min="13568" max="13568" width="1.5546875" style="71" customWidth="1"/>
    <col min="13569" max="13569" width="27.44140625" style="71" customWidth="1"/>
    <col min="13570" max="13570" width="13.5546875" style="71" customWidth="1"/>
    <col min="13571" max="13571" width="12.6640625" style="71" customWidth="1"/>
    <col min="13572" max="13572" width="19.6640625" style="71" customWidth="1"/>
    <col min="13573" max="13573" width="10.33203125" style="71" customWidth="1"/>
    <col min="13574" max="13574" width="9.6640625" style="71" customWidth="1"/>
    <col min="13575" max="13575" width="12.33203125" style="71" customWidth="1"/>
    <col min="13576" max="13823" width="9.33203125" style="71"/>
    <col min="13824" max="13824" width="1.5546875" style="71" customWidth="1"/>
    <col min="13825" max="13825" width="27.44140625" style="71" customWidth="1"/>
    <col min="13826" max="13826" width="13.5546875" style="71" customWidth="1"/>
    <col min="13827" max="13827" width="12.6640625" style="71" customWidth="1"/>
    <col min="13828" max="13828" width="19.6640625" style="71" customWidth="1"/>
    <col min="13829" max="13829" width="10.33203125" style="71" customWidth="1"/>
    <col min="13830" max="13830" width="9.6640625" style="71" customWidth="1"/>
    <col min="13831" max="13831" width="12.33203125" style="71" customWidth="1"/>
    <col min="13832" max="14079" width="9.33203125" style="71"/>
    <col min="14080" max="14080" width="1.5546875" style="71" customWidth="1"/>
    <col min="14081" max="14081" width="27.44140625" style="71" customWidth="1"/>
    <col min="14082" max="14082" width="13.5546875" style="71" customWidth="1"/>
    <col min="14083" max="14083" width="12.6640625" style="71" customWidth="1"/>
    <col min="14084" max="14084" width="19.6640625" style="71" customWidth="1"/>
    <col min="14085" max="14085" width="10.33203125" style="71" customWidth="1"/>
    <col min="14086" max="14086" width="9.6640625" style="71" customWidth="1"/>
    <col min="14087" max="14087" width="12.33203125" style="71" customWidth="1"/>
    <col min="14088" max="14335" width="9.33203125" style="71"/>
    <col min="14336" max="14336" width="1.5546875" style="71" customWidth="1"/>
    <col min="14337" max="14337" width="27.44140625" style="71" customWidth="1"/>
    <col min="14338" max="14338" width="13.5546875" style="71" customWidth="1"/>
    <col min="14339" max="14339" width="12.6640625" style="71" customWidth="1"/>
    <col min="14340" max="14340" width="19.6640625" style="71" customWidth="1"/>
    <col min="14341" max="14341" width="10.33203125" style="71" customWidth="1"/>
    <col min="14342" max="14342" width="9.6640625" style="71" customWidth="1"/>
    <col min="14343" max="14343" width="12.33203125" style="71" customWidth="1"/>
    <col min="14344" max="14591" width="9.33203125" style="71"/>
    <col min="14592" max="14592" width="1.5546875" style="71" customWidth="1"/>
    <col min="14593" max="14593" width="27.44140625" style="71" customWidth="1"/>
    <col min="14594" max="14594" width="13.5546875" style="71" customWidth="1"/>
    <col min="14595" max="14595" width="12.6640625" style="71" customWidth="1"/>
    <col min="14596" max="14596" width="19.6640625" style="71" customWidth="1"/>
    <col min="14597" max="14597" width="10.33203125" style="71" customWidth="1"/>
    <col min="14598" max="14598" width="9.6640625" style="71" customWidth="1"/>
    <col min="14599" max="14599" width="12.33203125" style="71" customWidth="1"/>
    <col min="14600" max="14847" width="9.33203125" style="71"/>
    <col min="14848" max="14848" width="1.5546875" style="71" customWidth="1"/>
    <col min="14849" max="14849" width="27.44140625" style="71" customWidth="1"/>
    <col min="14850" max="14850" width="13.5546875" style="71" customWidth="1"/>
    <col min="14851" max="14851" width="12.6640625" style="71" customWidth="1"/>
    <col min="14852" max="14852" width="19.6640625" style="71" customWidth="1"/>
    <col min="14853" max="14853" width="10.33203125" style="71" customWidth="1"/>
    <col min="14854" max="14854" width="9.6640625" style="71" customWidth="1"/>
    <col min="14855" max="14855" width="12.33203125" style="71" customWidth="1"/>
    <col min="14856" max="15103" width="9.33203125" style="71"/>
    <col min="15104" max="15104" width="1.5546875" style="71" customWidth="1"/>
    <col min="15105" max="15105" width="27.44140625" style="71" customWidth="1"/>
    <col min="15106" max="15106" width="13.5546875" style="71" customWidth="1"/>
    <col min="15107" max="15107" width="12.6640625" style="71" customWidth="1"/>
    <col min="15108" max="15108" width="19.6640625" style="71" customWidth="1"/>
    <col min="15109" max="15109" width="10.33203125" style="71" customWidth="1"/>
    <col min="15110" max="15110" width="9.6640625" style="71" customWidth="1"/>
    <col min="15111" max="15111" width="12.33203125" style="71" customWidth="1"/>
    <col min="15112" max="15359" width="9.33203125" style="71"/>
    <col min="15360" max="15360" width="1.5546875" style="71" customWidth="1"/>
    <col min="15361" max="15361" width="27.44140625" style="71" customWidth="1"/>
    <col min="15362" max="15362" width="13.5546875" style="71" customWidth="1"/>
    <col min="15363" max="15363" width="12.6640625" style="71" customWidth="1"/>
    <col min="15364" max="15364" width="19.6640625" style="71" customWidth="1"/>
    <col min="15365" max="15365" width="10.33203125" style="71" customWidth="1"/>
    <col min="15366" max="15366" width="9.6640625" style="71" customWidth="1"/>
    <col min="15367" max="15367" width="12.33203125" style="71" customWidth="1"/>
    <col min="15368" max="15615" width="9.33203125" style="71"/>
    <col min="15616" max="15616" width="1.5546875" style="71" customWidth="1"/>
    <col min="15617" max="15617" width="27.44140625" style="71" customWidth="1"/>
    <col min="15618" max="15618" width="13.5546875" style="71" customWidth="1"/>
    <col min="15619" max="15619" width="12.6640625" style="71" customWidth="1"/>
    <col min="15620" max="15620" width="19.6640625" style="71" customWidth="1"/>
    <col min="15621" max="15621" width="10.33203125" style="71" customWidth="1"/>
    <col min="15622" max="15622" width="9.6640625" style="71" customWidth="1"/>
    <col min="15623" max="15623" width="12.33203125" style="71" customWidth="1"/>
    <col min="15624" max="15871" width="9.33203125" style="71"/>
    <col min="15872" max="15872" width="1.5546875" style="71" customWidth="1"/>
    <col min="15873" max="15873" width="27.44140625" style="71" customWidth="1"/>
    <col min="15874" max="15874" width="13.5546875" style="71" customWidth="1"/>
    <col min="15875" max="15875" width="12.6640625" style="71" customWidth="1"/>
    <col min="15876" max="15876" width="19.6640625" style="71" customWidth="1"/>
    <col min="15877" max="15877" width="10.33203125" style="71" customWidth="1"/>
    <col min="15878" max="15878" width="9.6640625" style="71" customWidth="1"/>
    <col min="15879" max="15879" width="12.33203125" style="71" customWidth="1"/>
    <col min="15880" max="16127" width="9.33203125" style="71"/>
    <col min="16128" max="16128" width="1.5546875" style="71" customWidth="1"/>
    <col min="16129" max="16129" width="27.44140625" style="71" customWidth="1"/>
    <col min="16130" max="16130" width="13.5546875" style="71" customWidth="1"/>
    <col min="16131" max="16131" width="12.6640625" style="71" customWidth="1"/>
    <col min="16132" max="16132" width="19.6640625" style="71" customWidth="1"/>
    <col min="16133" max="16133" width="10.33203125" style="71" customWidth="1"/>
    <col min="16134" max="16134" width="9.6640625" style="71" customWidth="1"/>
    <col min="16135" max="16135" width="12.33203125" style="71" customWidth="1"/>
    <col min="16136" max="16384" width="9.33203125" style="71"/>
  </cols>
  <sheetData>
    <row r="1" spans="1:7" x14ac:dyDescent="0.3">
      <c r="A1" s="348"/>
      <c r="B1" s="349"/>
      <c r="C1" s="349"/>
      <c r="D1" s="349"/>
      <c r="E1" s="349"/>
      <c r="F1" s="349"/>
      <c r="G1" s="350"/>
    </row>
    <row r="2" spans="1:7" x14ac:dyDescent="0.3">
      <c r="A2" s="351"/>
      <c r="B2" s="352"/>
      <c r="C2" s="352"/>
      <c r="D2" s="352"/>
      <c r="E2" s="352"/>
      <c r="F2" s="352"/>
      <c r="G2" s="353"/>
    </row>
    <row r="3" spans="1:7" x14ac:dyDescent="0.3">
      <c r="A3" s="351"/>
      <c r="B3" s="352"/>
      <c r="C3" s="352"/>
      <c r="D3" s="352"/>
      <c r="E3" s="352"/>
      <c r="F3" s="352"/>
      <c r="G3" s="353"/>
    </row>
    <row r="4" spans="1:7" ht="16.2" thickBot="1" x14ac:dyDescent="0.35">
      <c r="A4" s="354"/>
      <c r="B4" s="355"/>
      <c r="C4" s="355"/>
      <c r="D4" s="355"/>
      <c r="E4" s="355"/>
      <c r="F4" s="355"/>
      <c r="G4" s="356"/>
    </row>
    <row r="5" spans="1:7" ht="16.2" thickBot="1" x14ac:dyDescent="0.35">
      <c r="A5" s="359" t="s">
        <v>112</v>
      </c>
      <c r="B5" s="360"/>
      <c r="C5" s="360"/>
      <c r="D5" s="360"/>
      <c r="E5" s="360"/>
      <c r="F5" s="360"/>
      <c r="G5" s="361"/>
    </row>
    <row r="6" spans="1:7" ht="16.2" thickBot="1" x14ac:dyDescent="0.35">
      <c r="A6" s="72" t="s">
        <v>27</v>
      </c>
      <c r="B6" s="362"/>
      <c r="C6" s="363"/>
      <c r="D6" s="73" t="s">
        <v>113</v>
      </c>
      <c r="E6" s="364"/>
      <c r="F6" s="364"/>
      <c r="G6" s="365"/>
    </row>
    <row r="7" spans="1:7" x14ac:dyDescent="0.3">
      <c r="A7" s="74" t="s">
        <v>28</v>
      </c>
      <c r="B7" s="366"/>
      <c r="C7" s="367"/>
      <c r="D7" s="367"/>
      <c r="E7" s="367"/>
      <c r="F7" s="367"/>
      <c r="G7" s="368"/>
    </row>
    <row r="8" spans="1:7" ht="32.25" customHeight="1" x14ac:dyDescent="0.3">
      <c r="A8" s="74" t="s">
        <v>29</v>
      </c>
      <c r="B8" s="369"/>
      <c r="C8" s="370"/>
      <c r="D8" s="370"/>
      <c r="E8" s="370"/>
      <c r="F8" s="370"/>
      <c r="G8" s="371"/>
    </row>
    <row r="9" spans="1:7" ht="16.2" thickBot="1" x14ac:dyDescent="0.35">
      <c r="A9" s="75" t="s">
        <v>30</v>
      </c>
      <c r="B9" s="372"/>
      <c r="C9" s="373"/>
      <c r="D9" s="373"/>
      <c r="E9" s="373"/>
      <c r="F9" s="373"/>
      <c r="G9" s="374"/>
    </row>
    <row r="10" spans="1:7" ht="16.2" thickBot="1" x14ac:dyDescent="0.35">
      <c r="A10" s="107" t="s">
        <v>31</v>
      </c>
      <c r="B10" s="108" t="s">
        <v>32</v>
      </c>
      <c r="C10" s="108" t="s">
        <v>33</v>
      </c>
      <c r="D10" s="76" t="s">
        <v>34</v>
      </c>
      <c r="E10" s="107" t="s">
        <v>20</v>
      </c>
      <c r="F10" s="108" t="s">
        <v>35</v>
      </c>
      <c r="G10" s="109" t="s">
        <v>36</v>
      </c>
    </row>
    <row r="11" spans="1:7" x14ac:dyDescent="0.3">
      <c r="A11" s="136"/>
      <c r="B11" s="139"/>
      <c r="C11" s="139"/>
      <c r="D11" s="77"/>
      <c r="E11" s="132"/>
      <c r="F11" s="77"/>
      <c r="G11" s="78">
        <f>+E11*F11</f>
        <v>0</v>
      </c>
    </row>
    <row r="12" spans="1:7" x14ac:dyDescent="0.3">
      <c r="A12" s="137"/>
      <c r="B12" s="140"/>
      <c r="C12" s="140"/>
      <c r="D12" s="135"/>
      <c r="E12" s="133"/>
      <c r="F12" s="79"/>
      <c r="G12" s="80">
        <f t="shared" ref="G12:G27" si="0">+E12*F12</f>
        <v>0</v>
      </c>
    </row>
    <row r="13" spans="1:7" x14ac:dyDescent="0.3">
      <c r="A13" s="138"/>
      <c r="B13" s="140"/>
      <c r="C13" s="140"/>
      <c r="D13" s="135"/>
      <c r="E13" s="133"/>
      <c r="F13" s="79"/>
      <c r="G13" s="80">
        <f t="shared" si="0"/>
        <v>0</v>
      </c>
    </row>
    <row r="14" spans="1:7" x14ac:dyDescent="0.3">
      <c r="A14" s="137"/>
      <c r="B14" s="140"/>
      <c r="C14" s="140"/>
      <c r="D14" s="135"/>
      <c r="E14" s="133"/>
      <c r="F14" s="79"/>
      <c r="G14" s="80">
        <f t="shared" si="0"/>
        <v>0</v>
      </c>
    </row>
    <row r="15" spans="1:7" x14ac:dyDescent="0.3">
      <c r="A15" s="137"/>
      <c r="B15" s="140"/>
      <c r="C15" s="140"/>
      <c r="D15" s="135"/>
      <c r="E15" s="133"/>
      <c r="F15" s="79"/>
      <c r="G15" s="80">
        <f t="shared" si="0"/>
        <v>0</v>
      </c>
    </row>
    <row r="16" spans="1:7" x14ac:dyDescent="0.3">
      <c r="A16" s="138"/>
      <c r="B16" s="140"/>
      <c r="C16" s="140"/>
      <c r="D16" s="135"/>
      <c r="E16" s="133"/>
      <c r="F16" s="79"/>
      <c r="G16" s="80">
        <f t="shared" si="0"/>
        <v>0</v>
      </c>
    </row>
    <row r="17" spans="1:7" x14ac:dyDescent="0.3">
      <c r="A17" s="137"/>
      <c r="B17" s="140"/>
      <c r="C17" s="140"/>
      <c r="D17" s="135"/>
      <c r="E17" s="133"/>
      <c r="F17" s="79"/>
      <c r="G17" s="80">
        <f t="shared" si="0"/>
        <v>0</v>
      </c>
    </row>
    <row r="18" spans="1:7" x14ac:dyDescent="0.3">
      <c r="A18" s="138"/>
      <c r="B18" s="140"/>
      <c r="C18" s="140"/>
      <c r="D18" s="135"/>
      <c r="E18" s="133"/>
      <c r="F18" s="79"/>
      <c r="G18" s="80">
        <f t="shared" si="0"/>
        <v>0</v>
      </c>
    </row>
    <row r="19" spans="1:7" ht="16.2" x14ac:dyDescent="0.3">
      <c r="A19" s="161"/>
      <c r="B19" s="161"/>
      <c r="C19" s="161"/>
      <c r="D19" s="161"/>
      <c r="E19" s="161"/>
      <c r="F19" s="161"/>
      <c r="G19" s="160">
        <f t="shared" si="0"/>
        <v>0</v>
      </c>
    </row>
    <row r="20" spans="1:7" ht="16.2" x14ac:dyDescent="0.3">
      <c r="A20" s="161"/>
      <c r="B20" s="161"/>
      <c r="C20" s="161"/>
      <c r="D20" s="161"/>
      <c r="E20" s="161"/>
      <c r="F20" s="161"/>
      <c r="G20" s="160">
        <f t="shared" si="0"/>
        <v>0</v>
      </c>
    </row>
    <row r="21" spans="1:7" ht="16.2" x14ac:dyDescent="0.3">
      <c r="A21" s="161"/>
      <c r="B21" s="161"/>
      <c r="C21" s="161"/>
      <c r="D21" s="161"/>
      <c r="E21" s="161"/>
      <c r="F21" s="161"/>
      <c r="G21" s="160">
        <f t="shared" si="0"/>
        <v>0</v>
      </c>
    </row>
    <row r="22" spans="1:7" ht="16.2" x14ac:dyDescent="0.3">
      <c r="A22" s="161"/>
      <c r="B22" s="161"/>
      <c r="C22" s="161"/>
      <c r="D22" s="161"/>
      <c r="E22" s="161"/>
      <c r="F22" s="161"/>
      <c r="G22" s="160">
        <f t="shared" si="0"/>
        <v>0</v>
      </c>
    </row>
    <row r="23" spans="1:7" ht="16.2" x14ac:dyDescent="0.3">
      <c r="A23" s="161"/>
      <c r="B23" s="161"/>
      <c r="C23" s="161"/>
      <c r="D23" s="161"/>
      <c r="E23" s="161"/>
      <c r="F23" s="161"/>
      <c r="G23" s="160">
        <f t="shared" si="0"/>
        <v>0</v>
      </c>
    </row>
    <row r="24" spans="1:7" ht="16.2" x14ac:dyDescent="0.3">
      <c r="A24" s="161"/>
      <c r="B24" s="161"/>
      <c r="C24" s="161"/>
      <c r="D24" s="161"/>
      <c r="E24" s="161"/>
      <c r="F24" s="161"/>
      <c r="G24" s="160">
        <f t="shared" si="0"/>
        <v>0</v>
      </c>
    </row>
    <row r="25" spans="1:7" ht="16.2" x14ac:dyDescent="0.3">
      <c r="A25" s="161"/>
      <c r="B25" s="161"/>
      <c r="C25" s="161"/>
      <c r="D25" s="161"/>
      <c r="E25" s="161"/>
      <c r="F25" s="161"/>
      <c r="G25" s="160">
        <f t="shared" si="0"/>
        <v>0</v>
      </c>
    </row>
    <row r="26" spans="1:7" ht="16.2" x14ac:dyDescent="0.3">
      <c r="A26" s="161"/>
      <c r="B26" s="161"/>
      <c r="C26" s="161"/>
      <c r="D26" s="161"/>
      <c r="E26" s="161"/>
      <c r="F26" s="161"/>
      <c r="G26" s="160">
        <f t="shared" si="0"/>
        <v>0</v>
      </c>
    </row>
    <row r="27" spans="1:7" ht="16.2" x14ac:dyDescent="0.3">
      <c r="A27" s="161"/>
      <c r="B27" s="161"/>
      <c r="C27" s="161"/>
      <c r="D27" s="161"/>
      <c r="E27" s="161"/>
      <c r="F27" s="161"/>
      <c r="G27" s="160">
        <f t="shared" si="0"/>
        <v>0</v>
      </c>
    </row>
    <row r="28" spans="1:7" ht="16.2" thickBot="1" x14ac:dyDescent="0.35">
      <c r="A28" s="83"/>
      <c r="B28" s="81"/>
      <c r="C28" s="81"/>
      <c r="D28" s="79"/>
      <c r="E28" s="134"/>
      <c r="F28" s="85"/>
      <c r="G28" s="86">
        <f>+E28*F28</f>
        <v>0</v>
      </c>
    </row>
    <row r="29" spans="1:7" ht="16.2" thickBot="1" x14ac:dyDescent="0.35">
      <c r="A29" s="83"/>
      <c r="B29" s="81"/>
      <c r="C29" s="81"/>
      <c r="D29" s="82"/>
      <c r="E29" s="357" t="s">
        <v>37</v>
      </c>
      <c r="F29" s="358"/>
      <c r="G29" s="87">
        <f>+SUM(G11:G27)</f>
        <v>0</v>
      </c>
    </row>
    <row r="30" spans="1:7" x14ac:dyDescent="0.3">
      <c r="A30" s="83"/>
      <c r="B30" s="81"/>
      <c r="C30" s="375" t="s">
        <v>38</v>
      </c>
      <c r="D30" s="376"/>
      <c r="E30" s="84"/>
      <c r="F30" s="85"/>
      <c r="G30" s="88">
        <v>35</v>
      </c>
    </row>
    <row r="31" spans="1:7" x14ac:dyDescent="0.3">
      <c r="A31" s="83"/>
      <c r="B31" s="81"/>
      <c r="C31" s="375" t="s">
        <v>39</v>
      </c>
      <c r="D31" s="376"/>
      <c r="E31" s="84"/>
      <c r="F31" s="85"/>
      <c r="G31" s="88"/>
    </row>
    <row r="32" spans="1:7" ht="16.2" thickBot="1" x14ac:dyDescent="0.35">
      <c r="A32" s="83"/>
      <c r="B32" s="81"/>
      <c r="C32" s="375" t="s">
        <v>40</v>
      </c>
      <c r="D32" s="376"/>
      <c r="E32" s="84"/>
      <c r="F32" s="85"/>
      <c r="G32" s="88"/>
    </row>
    <row r="33" spans="1:7" ht="16.2" thickBot="1" x14ac:dyDescent="0.35">
      <c r="A33" s="83"/>
      <c r="B33" s="81"/>
      <c r="C33" s="81"/>
      <c r="D33" s="89"/>
      <c r="E33" s="357" t="s">
        <v>41</v>
      </c>
      <c r="F33" s="358"/>
      <c r="G33" s="87">
        <f>G29+G30-G31-G32</f>
        <v>35</v>
      </c>
    </row>
    <row r="34" spans="1:7" ht="16.2" thickBot="1" x14ac:dyDescent="0.35">
      <c r="A34" s="90"/>
      <c r="B34" s="91"/>
      <c r="C34" s="91"/>
      <c r="D34" s="92"/>
      <c r="E34" s="93"/>
      <c r="F34" s="94"/>
      <c r="G34" s="95"/>
    </row>
    <row r="35" spans="1:7" ht="16.5" customHeight="1" thickBot="1" x14ac:dyDescent="0.35">
      <c r="A35" s="105" t="s">
        <v>42</v>
      </c>
      <c r="B35" s="384"/>
      <c r="C35" s="385"/>
      <c r="D35" s="385"/>
      <c r="E35" s="385"/>
      <c r="F35" s="385"/>
      <c r="G35" s="386"/>
    </row>
    <row r="36" spans="1:7" ht="16.2" thickBot="1" x14ac:dyDescent="0.35">
      <c r="A36" s="96"/>
      <c r="B36" s="71"/>
      <c r="C36" s="71"/>
      <c r="D36" s="71"/>
      <c r="E36" s="71"/>
      <c r="F36" s="71"/>
      <c r="G36" s="97"/>
    </row>
    <row r="37" spans="1:7" x14ac:dyDescent="0.3">
      <c r="A37" s="387" t="s">
        <v>43</v>
      </c>
      <c r="B37" s="388"/>
      <c r="C37" s="388"/>
      <c r="D37" s="388"/>
      <c r="E37" s="388"/>
      <c r="F37" s="388"/>
      <c r="G37" s="389"/>
    </row>
    <row r="38" spans="1:7" x14ac:dyDescent="0.3">
      <c r="A38" s="96" t="s">
        <v>44</v>
      </c>
      <c r="B38" s="390"/>
      <c r="C38" s="390"/>
      <c r="D38" s="390"/>
      <c r="E38" s="390"/>
      <c r="F38" s="390"/>
      <c r="G38" s="391"/>
    </row>
    <row r="39" spans="1:7" x14ac:dyDescent="0.3">
      <c r="A39" s="96" t="s">
        <v>45</v>
      </c>
      <c r="B39" s="392"/>
      <c r="C39" s="392"/>
      <c r="D39" s="392"/>
      <c r="E39" s="392"/>
      <c r="F39" s="392"/>
      <c r="G39" s="393"/>
    </row>
    <row r="40" spans="1:7" x14ac:dyDescent="0.3">
      <c r="A40" s="96" t="s">
        <v>46</v>
      </c>
      <c r="B40" s="390"/>
      <c r="C40" s="390"/>
      <c r="D40" s="390"/>
      <c r="E40" s="390"/>
      <c r="F40" s="390"/>
      <c r="G40" s="391"/>
    </row>
    <row r="41" spans="1:7" x14ac:dyDescent="0.3">
      <c r="A41" s="96" t="s">
        <v>47</v>
      </c>
      <c r="B41" s="377"/>
      <c r="C41" s="377"/>
      <c r="D41" s="377"/>
      <c r="E41" s="377"/>
      <c r="F41" s="377"/>
      <c r="G41" s="378"/>
    </row>
    <row r="42" spans="1:7" x14ac:dyDescent="0.3">
      <c r="A42" s="96" t="s">
        <v>48</v>
      </c>
      <c r="B42" s="377"/>
      <c r="C42" s="377"/>
      <c r="D42" s="377"/>
      <c r="E42" s="377"/>
      <c r="F42" s="377"/>
      <c r="G42" s="378"/>
    </row>
    <row r="43" spans="1:7" ht="16.2" thickBot="1" x14ac:dyDescent="0.35">
      <c r="A43" s="98" t="s">
        <v>49</v>
      </c>
      <c r="B43" s="379"/>
      <c r="C43" s="379"/>
      <c r="D43" s="379"/>
      <c r="E43" s="379"/>
      <c r="F43" s="379"/>
      <c r="G43" s="380"/>
    </row>
    <row r="44" spans="1:7" x14ac:dyDescent="0.3">
      <c r="A44" s="96"/>
      <c r="G44" s="100"/>
    </row>
    <row r="45" spans="1:7" x14ac:dyDescent="0.3">
      <c r="A45" s="96"/>
      <c r="G45" s="100"/>
    </row>
    <row r="46" spans="1:7" x14ac:dyDescent="0.3">
      <c r="A46" s="96"/>
      <c r="G46" s="100"/>
    </row>
    <row r="47" spans="1:7" x14ac:dyDescent="0.3">
      <c r="A47" s="96" t="s">
        <v>50</v>
      </c>
      <c r="G47" s="100"/>
    </row>
    <row r="48" spans="1:7" x14ac:dyDescent="0.3">
      <c r="A48" s="101" t="s">
        <v>51</v>
      </c>
      <c r="G48" s="100"/>
    </row>
    <row r="49" spans="1:7" x14ac:dyDescent="0.3">
      <c r="A49" s="101"/>
      <c r="G49" s="100"/>
    </row>
    <row r="50" spans="1:7" x14ac:dyDescent="0.3">
      <c r="A50" s="381" t="s">
        <v>52</v>
      </c>
      <c r="B50" s="382"/>
      <c r="C50" s="382"/>
      <c r="D50" s="382"/>
      <c r="E50" s="382"/>
      <c r="F50" s="382"/>
      <c r="G50" s="383"/>
    </row>
    <row r="51" spans="1:7" x14ac:dyDescent="0.3">
      <c r="A51" s="101"/>
      <c r="G51" s="100"/>
    </row>
    <row r="52" spans="1:7" ht="16.2" thickBot="1" x14ac:dyDescent="0.35">
      <c r="A52" s="102"/>
      <c r="B52" s="106"/>
      <c r="C52" s="106"/>
      <c r="D52" s="106"/>
      <c r="E52" s="106"/>
      <c r="F52" s="106"/>
      <c r="G52" s="103" t="s">
        <v>53</v>
      </c>
    </row>
    <row r="53" spans="1:7" x14ac:dyDescent="0.3">
      <c r="A53" s="104"/>
    </row>
    <row r="54" spans="1:7" x14ac:dyDescent="0.3">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5"/>
  <sheetViews>
    <sheetView workbookViewId="0">
      <selection activeCell="C10" sqref="C10:E10"/>
    </sheetView>
  </sheetViews>
  <sheetFormatPr defaultColWidth="9.33203125" defaultRowHeight="15.6" x14ac:dyDescent="0.3"/>
  <cols>
    <col min="1" max="1" width="28.44140625" style="39" customWidth="1"/>
    <col min="2" max="2" width="26"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37.5" customHeight="1" x14ac:dyDescent="0.3">
      <c r="A1" s="298"/>
      <c r="B1" s="299"/>
      <c r="C1" s="299"/>
      <c r="D1" s="299"/>
      <c r="E1" s="299"/>
      <c r="F1" s="299"/>
      <c r="G1" s="299"/>
      <c r="H1" s="300"/>
    </row>
    <row r="2" spans="1:8" ht="19.5" customHeight="1" thickBot="1" x14ac:dyDescent="0.35">
      <c r="A2" s="283"/>
      <c r="B2" s="284"/>
      <c r="C2" s="284"/>
      <c r="D2" s="284"/>
      <c r="E2" s="284"/>
      <c r="F2" s="284"/>
      <c r="G2" s="284"/>
      <c r="H2" s="285"/>
    </row>
    <row r="3" spans="1:8" ht="20.25" customHeight="1" thickBot="1" x14ac:dyDescent="0.35">
      <c r="A3" s="310" t="s">
        <v>69</v>
      </c>
      <c r="B3" s="311"/>
      <c r="C3" s="40"/>
      <c r="D3" s="110" t="s">
        <v>59</v>
      </c>
      <c r="E3" s="41"/>
      <c r="F3" s="110" t="s">
        <v>60</v>
      </c>
      <c r="G3" s="312"/>
      <c r="H3" s="313"/>
    </row>
    <row r="4" spans="1:8" ht="18.75" customHeight="1" x14ac:dyDescent="0.3">
      <c r="A4" s="314" t="s">
        <v>70</v>
      </c>
      <c r="B4" s="315"/>
      <c r="C4" s="316"/>
      <c r="D4" s="317"/>
      <c r="E4" s="317"/>
      <c r="F4" s="317"/>
      <c r="G4" s="317"/>
      <c r="H4" s="318"/>
    </row>
    <row r="5" spans="1:8" ht="21.75" customHeight="1" thickBot="1" x14ac:dyDescent="0.35">
      <c r="A5" s="281" t="s">
        <v>71</v>
      </c>
      <c r="B5" s="282"/>
      <c r="C5" s="307"/>
      <c r="D5" s="308"/>
      <c r="E5" s="308"/>
      <c r="F5" s="308"/>
      <c r="G5" s="308"/>
      <c r="H5" s="309"/>
    </row>
    <row r="6" spans="1:8" ht="21" customHeight="1" thickBot="1" x14ac:dyDescent="0.35">
      <c r="A6" s="296" t="s">
        <v>11</v>
      </c>
      <c r="B6" s="297"/>
      <c r="C6" s="111" t="s">
        <v>12</v>
      </c>
      <c r="D6" s="42"/>
      <c r="E6" s="111" t="s">
        <v>13</v>
      </c>
      <c r="F6" s="43"/>
      <c r="G6" s="110" t="s">
        <v>61</v>
      </c>
      <c r="H6" s="43"/>
    </row>
    <row r="7" spans="1:8" ht="21" customHeight="1" x14ac:dyDescent="0.3">
      <c r="A7" s="281" t="s">
        <v>62</v>
      </c>
      <c r="B7" s="282"/>
      <c r="C7" s="298"/>
      <c r="D7" s="299"/>
      <c r="E7" s="300"/>
      <c r="F7" s="301"/>
      <c r="G7" s="302"/>
      <c r="H7" s="303"/>
    </row>
    <row r="8" spans="1:8" ht="21" customHeight="1" x14ac:dyDescent="0.3">
      <c r="A8" s="281" t="s">
        <v>72</v>
      </c>
      <c r="B8" s="282"/>
      <c r="C8" s="419"/>
      <c r="D8" s="417"/>
      <c r="E8" s="418"/>
      <c r="F8" s="419"/>
      <c r="G8" s="417"/>
      <c r="H8" s="418"/>
    </row>
    <row r="9" spans="1:8" ht="21" customHeight="1" x14ac:dyDescent="0.3">
      <c r="A9" s="281" t="s">
        <v>73</v>
      </c>
      <c r="B9" s="282"/>
      <c r="C9" s="416"/>
      <c r="D9" s="417"/>
      <c r="E9" s="418"/>
      <c r="F9" s="416"/>
      <c r="G9" s="417"/>
      <c r="H9" s="418"/>
    </row>
    <row r="10" spans="1:8" ht="20.25" customHeight="1" x14ac:dyDescent="0.3">
      <c r="A10" s="281" t="s">
        <v>74</v>
      </c>
      <c r="B10" s="282"/>
      <c r="C10" s="416"/>
      <c r="D10" s="417"/>
      <c r="E10" s="418"/>
      <c r="F10" s="416"/>
      <c r="G10" s="417"/>
      <c r="H10" s="418"/>
    </row>
    <row r="11" spans="1:8" ht="20.25" customHeight="1" thickBot="1" x14ac:dyDescent="0.35">
      <c r="A11" s="281" t="s">
        <v>54</v>
      </c>
      <c r="B11" s="282"/>
      <c r="C11" s="283"/>
      <c r="D11" s="284"/>
      <c r="E11" s="285"/>
      <c r="F11" s="283"/>
      <c r="G11" s="284"/>
      <c r="H11" s="285"/>
    </row>
    <row r="12" spans="1:8" ht="19.5" customHeight="1" thickBot="1" x14ac:dyDescent="0.35">
      <c r="A12" s="329" t="s">
        <v>80</v>
      </c>
      <c r="B12" s="330"/>
      <c r="C12" s="278"/>
      <c r="D12" s="279"/>
      <c r="E12" s="279"/>
      <c r="F12" s="279"/>
      <c r="G12" s="279"/>
      <c r="H12" s="280"/>
    </row>
    <row r="13" spans="1:8" ht="20.25" customHeight="1" thickBot="1" x14ac:dyDescent="0.35">
      <c r="A13" s="265" t="s">
        <v>78</v>
      </c>
      <c r="B13" s="266"/>
      <c r="C13" s="112" t="s">
        <v>1</v>
      </c>
      <c r="D13" s="113" t="s">
        <v>75</v>
      </c>
      <c r="E13" s="113" t="s">
        <v>76</v>
      </c>
      <c r="F13" s="113" t="s">
        <v>4</v>
      </c>
      <c r="G13" s="113" t="s">
        <v>5</v>
      </c>
      <c r="H13" s="114" t="s">
        <v>77</v>
      </c>
    </row>
    <row r="14" spans="1:8" ht="20.25" customHeight="1" thickBot="1" x14ac:dyDescent="0.35">
      <c r="A14" s="267"/>
      <c r="B14" s="268"/>
      <c r="C14" s="44"/>
      <c r="D14" s="45"/>
      <c r="E14" s="45"/>
      <c r="F14" s="45"/>
      <c r="G14" s="45"/>
      <c r="H14" s="46"/>
    </row>
    <row r="15" spans="1:8" ht="24.75" customHeight="1" thickBot="1" x14ac:dyDescent="0.35">
      <c r="A15" s="411" t="s">
        <v>110</v>
      </c>
      <c r="B15" s="412"/>
      <c r="C15" s="412"/>
      <c r="D15" s="412"/>
      <c r="E15" s="412"/>
      <c r="F15" s="412"/>
      <c r="G15" s="412"/>
      <c r="H15" s="413"/>
    </row>
    <row r="16" spans="1:8" ht="27.75" customHeight="1" thickBot="1" x14ac:dyDescent="0.35">
      <c r="A16" s="411" t="s">
        <v>19</v>
      </c>
      <c r="B16" s="289"/>
      <c r="C16" s="47" t="s">
        <v>59</v>
      </c>
      <c r="D16" s="48" t="s">
        <v>67</v>
      </c>
      <c r="E16" s="48" t="s">
        <v>55</v>
      </c>
      <c r="F16" s="48" t="s">
        <v>56</v>
      </c>
      <c r="G16" s="48" t="s">
        <v>26</v>
      </c>
      <c r="H16" s="49" t="s">
        <v>81</v>
      </c>
    </row>
    <row r="17" spans="1:8" x14ac:dyDescent="0.3">
      <c r="A17" s="414"/>
      <c r="B17" s="415"/>
      <c r="C17" s="50"/>
      <c r="D17" s="51" t="str">
        <f t="shared" ref="D17:D24" si="0">TEXT(C17,"DDDD")</f>
        <v>Saturday</v>
      </c>
      <c r="E17" s="52"/>
      <c r="F17" s="52"/>
      <c r="G17" s="52"/>
      <c r="H17" s="53"/>
    </row>
    <row r="18" spans="1:8" x14ac:dyDescent="0.3">
      <c r="A18" s="404"/>
      <c r="B18" s="405"/>
      <c r="C18" s="50"/>
      <c r="D18" s="51" t="str">
        <f t="shared" si="0"/>
        <v>Saturday</v>
      </c>
      <c r="E18" s="54"/>
      <c r="F18" s="54"/>
      <c r="G18" s="54"/>
      <c r="H18" s="55"/>
    </row>
    <row r="19" spans="1:8" x14ac:dyDescent="0.3">
      <c r="A19" s="404"/>
      <c r="B19" s="405"/>
      <c r="C19" s="50"/>
      <c r="D19" s="51" t="str">
        <f t="shared" si="0"/>
        <v>Saturday</v>
      </c>
      <c r="E19" s="54"/>
      <c r="F19" s="54"/>
      <c r="G19" s="54"/>
      <c r="H19" s="55"/>
    </row>
    <row r="20" spans="1:8" x14ac:dyDescent="0.3">
      <c r="A20" s="404"/>
      <c r="B20" s="405"/>
      <c r="C20" s="50"/>
      <c r="D20" s="51" t="str">
        <f>TEXT(C20,"DDDD")</f>
        <v>Saturday</v>
      </c>
      <c r="E20" s="54"/>
      <c r="F20" s="54"/>
      <c r="G20" s="54"/>
      <c r="H20" s="55"/>
    </row>
    <row r="21" spans="1:8" x14ac:dyDescent="0.3">
      <c r="A21" s="404"/>
      <c r="B21" s="405"/>
      <c r="C21" s="50"/>
      <c r="D21" s="51" t="str">
        <f t="shared" si="0"/>
        <v>Saturday</v>
      </c>
      <c r="E21" s="54"/>
      <c r="F21" s="54"/>
      <c r="G21" s="54"/>
      <c r="H21" s="55"/>
    </row>
    <row r="22" spans="1:8" x14ac:dyDescent="0.3">
      <c r="A22" s="404"/>
      <c r="B22" s="405"/>
      <c r="C22" s="50"/>
      <c r="D22" s="51" t="str">
        <f t="shared" si="0"/>
        <v>Saturday</v>
      </c>
      <c r="E22" s="54"/>
      <c r="F22" s="54"/>
      <c r="G22" s="54"/>
      <c r="H22" s="55"/>
    </row>
    <row r="23" spans="1:8" x14ac:dyDescent="0.3">
      <c r="A23" s="404"/>
      <c r="B23" s="405"/>
      <c r="C23" s="50"/>
      <c r="D23" s="51" t="str">
        <f t="shared" si="0"/>
        <v>Saturday</v>
      </c>
      <c r="E23" s="54"/>
      <c r="F23" s="54"/>
      <c r="G23" s="54"/>
      <c r="H23" s="55"/>
    </row>
    <row r="24" spans="1:8" x14ac:dyDescent="0.3">
      <c r="A24" s="404"/>
      <c r="B24" s="405"/>
      <c r="C24" s="50"/>
      <c r="D24" s="51" t="str">
        <f t="shared" si="0"/>
        <v>Saturday</v>
      </c>
      <c r="E24" s="54"/>
      <c r="F24" s="54"/>
      <c r="G24" s="54"/>
      <c r="H24" s="55"/>
    </row>
    <row r="25" spans="1:8" x14ac:dyDescent="0.3">
      <c r="A25" s="404"/>
      <c r="B25" s="405"/>
      <c r="C25" s="50"/>
      <c r="D25" s="51" t="str">
        <f t="shared" ref="D25:D39" si="1">TEXT(C25,"DDDD")</f>
        <v>Saturday</v>
      </c>
      <c r="E25" s="54"/>
      <c r="F25" s="54"/>
      <c r="G25" s="54"/>
      <c r="H25" s="55"/>
    </row>
    <row r="26" spans="1:8" x14ac:dyDescent="0.3">
      <c r="A26" s="404"/>
      <c r="B26" s="405"/>
      <c r="C26" s="50"/>
      <c r="D26" s="51" t="str">
        <f t="shared" si="1"/>
        <v>Saturday</v>
      </c>
      <c r="E26" s="54"/>
      <c r="F26" s="54"/>
      <c r="G26" s="54"/>
      <c r="H26" s="55"/>
    </row>
    <row r="27" spans="1:8" x14ac:dyDescent="0.3">
      <c r="A27" s="404"/>
      <c r="B27" s="405"/>
      <c r="C27" s="50"/>
      <c r="D27" s="51" t="str">
        <f t="shared" si="1"/>
        <v>Saturday</v>
      </c>
      <c r="E27" s="54"/>
      <c r="F27" s="54"/>
      <c r="G27" s="54"/>
      <c r="H27" s="55"/>
    </row>
    <row r="28" spans="1:8" x14ac:dyDescent="0.3">
      <c r="A28" s="404"/>
      <c r="B28" s="405"/>
      <c r="C28" s="50"/>
      <c r="D28" s="51" t="str">
        <f t="shared" si="1"/>
        <v>Saturday</v>
      </c>
      <c r="E28" s="54"/>
      <c r="F28" s="54"/>
      <c r="G28" s="54"/>
      <c r="H28" s="55"/>
    </row>
    <row r="29" spans="1:8" x14ac:dyDescent="0.3">
      <c r="A29" s="404"/>
      <c r="B29" s="405"/>
      <c r="C29" s="50"/>
      <c r="D29" s="51" t="str">
        <f t="shared" si="1"/>
        <v>Saturday</v>
      </c>
      <c r="E29" s="54"/>
      <c r="F29" s="54"/>
      <c r="G29" s="54"/>
      <c r="H29" s="55"/>
    </row>
    <row r="30" spans="1:8" x14ac:dyDescent="0.3">
      <c r="A30" s="404"/>
      <c r="B30" s="405"/>
      <c r="C30" s="50"/>
      <c r="D30" s="51" t="str">
        <f t="shared" si="1"/>
        <v>Saturday</v>
      </c>
      <c r="E30" s="54"/>
      <c r="F30" s="54"/>
      <c r="G30" s="54"/>
      <c r="H30" s="55"/>
    </row>
    <row r="31" spans="1:8" x14ac:dyDescent="0.3">
      <c r="A31" s="404"/>
      <c r="B31" s="405"/>
      <c r="C31" s="50"/>
      <c r="D31" s="51" t="str">
        <f t="shared" si="1"/>
        <v>Saturday</v>
      </c>
      <c r="E31" s="54"/>
      <c r="F31" s="54"/>
      <c r="G31" s="54"/>
      <c r="H31" s="55"/>
    </row>
    <row r="32" spans="1:8" x14ac:dyDescent="0.3">
      <c r="A32" s="404"/>
      <c r="B32" s="405"/>
      <c r="C32" s="50"/>
      <c r="D32" s="51" t="str">
        <f t="shared" si="1"/>
        <v>Saturday</v>
      </c>
      <c r="E32" s="54"/>
      <c r="F32" s="54"/>
      <c r="G32" s="54"/>
      <c r="H32" s="55"/>
    </row>
    <row r="33" spans="1:8" x14ac:dyDescent="0.3">
      <c r="A33" s="404"/>
      <c r="B33" s="405"/>
      <c r="C33" s="50"/>
      <c r="D33" s="51" t="str">
        <f t="shared" si="1"/>
        <v>Saturday</v>
      </c>
      <c r="E33" s="54"/>
      <c r="F33" s="54"/>
      <c r="G33" s="54"/>
      <c r="H33" s="55"/>
    </row>
    <row r="34" spans="1:8" x14ac:dyDescent="0.3">
      <c r="A34" s="406"/>
      <c r="B34" s="407"/>
      <c r="C34" s="50"/>
      <c r="D34" s="51" t="str">
        <f t="shared" si="1"/>
        <v>Saturday</v>
      </c>
      <c r="E34" s="54"/>
      <c r="F34" s="54"/>
      <c r="G34" s="54"/>
      <c r="H34" s="55"/>
    </row>
    <row r="35" spans="1:8" x14ac:dyDescent="0.3">
      <c r="A35" s="404"/>
      <c r="B35" s="405"/>
      <c r="C35" s="50"/>
      <c r="D35" s="51" t="str">
        <f t="shared" si="1"/>
        <v>Saturday</v>
      </c>
      <c r="E35" s="54"/>
      <c r="F35" s="54"/>
      <c r="G35" s="54"/>
      <c r="H35" s="55"/>
    </row>
    <row r="36" spans="1:8" x14ac:dyDescent="0.3">
      <c r="A36" s="404"/>
      <c r="B36" s="405"/>
      <c r="C36" s="50"/>
      <c r="D36" s="51" t="str">
        <f t="shared" si="1"/>
        <v>Saturday</v>
      </c>
      <c r="E36" s="54"/>
      <c r="F36" s="54"/>
      <c r="G36" s="54"/>
      <c r="H36" s="55"/>
    </row>
    <row r="37" spans="1:8" x14ac:dyDescent="0.3">
      <c r="A37" s="404"/>
      <c r="B37" s="405"/>
      <c r="C37" s="50"/>
      <c r="D37" s="51" t="str">
        <f t="shared" si="1"/>
        <v>Saturday</v>
      </c>
      <c r="E37" s="54"/>
      <c r="F37" s="54"/>
      <c r="G37" s="54"/>
      <c r="H37" s="55"/>
    </row>
    <row r="38" spans="1:8" x14ac:dyDescent="0.3">
      <c r="A38" s="404"/>
      <c r="B38" s="405"/>
      <c r="C38" s="50"/>
      <c r="D38" s="51" t="str">
        <f t="shared" si="1"/>
        <v>Saturday</v>
      </c>
      <c r="E38" s="54"/>
      <c r="F38" s="54"/>
      <c r="G38" s="54"/>
      <c r="H38" s="55"/>
    </row>
    <row r="39" spans="1:8" ht="16.2" thickBot="1" x14ac:dyDescent="0.35">
      <c r="A39" s="408"/>
      <c r="B39" s="309"/>
      <c r="C39" s="60"/>
      <c r="D39" s="61" t="str">
        <f t="shared" si="1"/>
        <v>Saturday</v>
      </c>
      <c r="E39" s="62"/>
      <c r="F39" s="62"/>
      <c r="G39" s="62"/>
      <c r="H39" s="63"/>
    </row>
    <row r="40" spans="1:8" x14ac:dyDescent="0.3">
      <c r="A40" s="394" t="s">
        <v>19</v>
      </c>
      <c r="B40" s="396" t="s">
        <v>90</v>
      </c>
      <c r="C40" s="394" t="s">
        <v>91</v>
      </c>
      <c r="D40" s="409"/>
      <c r="E40" s="410"/>
      <c r="F40" s="394" t="s">
        <v>92</v>
      </c>
      <c r="G40" s="409"/>
      <c r="H40" s="410"/>
    </row>
    <row r="41" spans="1:8" ht="16.2" thickBot="1" x14ac:dyDescent="0.35">
      <c r="A41" s="395"/>
      <c r="B41" s="397"/>
      <c r="C41" s="115" t="s">
        <v>20</v>
      </c>
      <c r="D41" s="116" t="s">
        <v>21</v>
      </c>
      <c r="E41" s="117" t="s">
        <v>22</v>
      </c>
      <c r="F41" s="115" t="s">
        <v>20</v>
      </c>
      <c r="G41" s="116" t="s">
        <v>21</v>
      </c>
      <c r="H41" s="117" t="s">
        <v>61</v>
      </c>
    </row>
    <row r="42" spans="1:8" ht="18" x14ac:dyDescent="0.3">
      <c r="A42" s="5"/>
      <c r="B42" s="6"/>
      <c r="C42" s="7"/>
      <c r="D42" s="8"/>
      <c r="E42" s="9">
        <f t="shared" ref="E42:E50" si="2">+C42*D42</f>
        <v>0</v>
      </c>
      <c r="F42" s="7"/>
      <c r="G42" s="10"/>
      <c r="H42" s="11">
        <f t="shared" ref="H42:H47" si="3">F42*G42</f>
        <v>0</v>
      </c>
    </row>
    <row r="43" spans="1:8" ht="18" x14ac:dyDescent="0.3">
      <c r="A43" s="5"/>
      <c r="B43" s="6"/>
      <c r="C43" s="14"/>
      <c r="D43" s="15"/>
      <c r="E43" s="16">
        <f>+C43*D43</f>
        <v>0</v>
      </c>
      <c r="F43" s="14"/>
      <c r="G43" s="17"/>
      <c r="H43" s="11">
        <f t="shared" si="3"/>
        <v>0</v>
      </c>
    </row>
    <row r="44" spans="1:8" ht="18" x14ac:dyDescent="0.3">
      <c r="A44" s="5"/>
      <c r="B44" s="6"/>
      <c r="C44" s="14"/>
      <c r="D44" s="15"/>
      <c r="E44" s="16">
        <f>+C44*D44</f>
        <v>0</v>
      </c>
      <c r="F44" s="14"/>
      <c r="G44" s="17"/>
      <c r="H44" s="11">
        <f t="shared" si="3"/>
        <v>0</v>
      </c>
    </row>
    <row r="45" spans="1:8" ht="18" x14ac:dyDescent="0.3">
      <c r="A45" s="5"/>
      <c r="B45" s="6"/>
      <c r="C45" s="14"/>
      <c r="D45" s="15"/>
      <c r="E45" s="16">
        <f>+C45*D45</f>
        <v>0</v>
      </c>
      <c r="F45" s="14"/>
      <c r="G45" s="17"/>
      <c r="H45" s="11">
        <f t="shared" si="3"/>
        <v>0</v>
      </c>
    </row>
    <row r="46" spans="1:8" ht="18" x14ac:dyDescent="0.3">
      <c r="A46" s="5"/>
      <c r="B46" s="6"/>
      <c r="C46" s="14"/>
      <c r="D46" s="15"/>
      <c r="E46" s="16">
        <f>+C46*D46</f>
        <v>0</v>
      </c>
      <c r="F46" s="14"/>
      <c r="G46" s="17"/>
      <c r="H46" s="11">
        <f t="shared" si="3"/>
        <v>0</v>
      </c>
    </row>
    <row r="47" spans="1:8" ht="18" x14ac:dyDescent="0.3">
      <c r="A47" s="5"/>
      <c r="B47" s="6"/>
      <c r="C47" s="14"/>
      <c r="D47" s="15"/>
      <c r="E47" s="16">
        <f>+C47*D47</f>
        <v>0</v>
      </c>
      <c r="F47" s="14"/>
      <c r="G47" s="17"/>
      <c r="H47" s="11">
        <f t="shared" si="3"/>
        <v>0</v>
      </c>
    </row>
    <row r="48" spans="1:8" ht="18" x14ac:dyDescent="0.3">
      <c r="A48" s="12"/>
      <c r="B48" s="13"/>
      <c r="C48" s="14"/>
      <c r="D48" s="15"/>
      <c r="E48" s="16">
        <f t="shared" si="2"/>
        <v>0</v>
      </c>
      <c r="F48" s="14"/>
      <c r="G48" s="17"/>
      <c r="H48" s="11">
        <f t="shared" ref="H48:H71" si="4">F48*G48</f>
        <v>0</v>
      </c>
    </row>
    <row r="49" spans="1:8" ht="18" x14ac:dyDescent="0.3">
      <c r="A49" s="12"/>
      <c r="B49" s="13"/>
      <c r="C49" s="14"/>
      <c r="D49" s="15"/>
      <c r="E49" s="16">
        <f t="shared" si="2"/>
        <v>0</v>
      </c>
      <c r="F49" s="14"/>
      <c r="G49" s="17"/>
      <c r="H49" s="11">
        <f t="shared" si="4"/>
        <v>0</v>
      </c>
    </row>
    <row r="50" spans="1:8" ht="18" x14ac:dyDescent="0.3">
      <c r="A50" s="12"/>
      <c r="B50" s="13"/>
      <c r="C50" s="14"/>
      <c r="D50" s="15"/>
      <c r="E50" s="16">
        <f t="shared" si="2"/>
        <v>0</v>
      </c>
      <c r="F50" s="14"/>
      <c r="G50" s="18"/>
      <c r="H50" s="11">
        <f>F50*G50</f>
        <v>0</v>
      </c>
    </row>
    <row r="51" spans="1:8" ht="18" x14ac:dyDescent="0.3">
      <c r="A51" s="3"/>
      <c r="B51" s="13"/>
      <c r="C51" s="14"/>
      <c r="D51" s="15"/>
      <c r="E51" s="16">
        <f>+C51*D51</f>
        <v>0</v>
      </c>
      <c r="F51" s="14"/>
      <c r="G51" s="18"/>
      <c r="H51" s="11">
        <f>F51*G51</f>
        <v>0</v>
      </c>
    </row>
    <row r="52" spans="1:8" ht="18" x14ac:dyDescent="0.3">
      <c r="A52" s="4"/>
      <c r="B52" s="13"/>
      <c r="C52" s="14"/>
      <c r="D52" s="15"/>
      <c r="E52" s="16">
        <f t="shared" ref="E52:E71" si="5">+C52*D52</f>
        <v>0</v>
      </c>
      <c r="F52" s="14"/>
      <c r="G52" s="18"/>
      <c r="H52" s="11">
        <f>F52*G52</f>
        <v>0</v>
      </c>
    </row>
    <row r="53" spans="1:8" ht="18" x14ac:dyDescent="0.3">
      <c r="A53" s="4"/>
      <c r="B53" s="13"/>
      <c r="C53" s="14"/>
      <c r="D53" s="15"/>
      <c r="E53" s="16">
        <f t="shared" si="5"/>
        <v>0</v>
      </c>
      <c r="F53" s="14"/>
      <c r="G53" s="18"/>
      <c r="H53" s="11">
        <f t="shared" si="4"/>
        <v>0</v>
      </c>
    </row>
    <row r="54" spans="1:8" ht="18" x14ac:dyDescent="0.3">
      <c r="A54" s="4"/>
      <c r="B54" s="13"/>
      <c r="C54" s="14"/>
      <c r="D54" s="15"/>
      <c r="E54" s="16">
        <f t="shared" si="5"/>
        <v>0</v>
      </c>
      <c r="F54" s="14"/>
      <c r="G54" s="18"/>
      <c r="H54" s="11">
        <f>F54*G54</f>
        <v>0</v>
      </c>
    </row>
    <row r="55" spans="1:8" ht="18" x14ac:dyDescent="0.3">
      <c r="A55" s="4"/>
      <c r="B55" s="13"/>
      <c r="C55" s="14"/>
      <c r="D55" s="15"/>
      <c r="E55" s="16">
        <f t="shared" si="5"/>
        <v>0</v>
      </c>
      <c r="F55" s="14"/>
      <c r="G55" s="18"/>
      <c r="H55" s="11">
        <f t="shared" si="4"/>
        <v>0</v>
      </c>
    </row>
    <row r="56" spans="1:8" ht="18" x14ac:dyDescent="0.3">
      <c r="A56" s="4"/>
      <c r="B56" s="13"/>
      <c r="C56" s="14"/>
      <c r="D56" s="15"/>
      <c r="E56" s="16">
        <f t="shared" si="5"/>
        <v>0</v>
      </c>
      <c r="F56" s="14"/>
      <c r="G56" s="18"/>
      <c r="H56" s="11">
        <f t="shared" si="4"/>
        <v>0</v>
      </c>
    </row>
    <row r="57" spans="1:8" ht="18" x14ac:dyDescent="0.3">
      <c r="A57" s="4"/>
      <c r="B57" s="13"/>
      <c r="C57" s="14"/>
      <c r="D57" s="15"/>
      <c r="E57" s="16">
        <f t="shared" si="5"/>
        <v>0</v>
      </c>
      <c r="F57" s="14"/>
      <c r="G57" s="18"/>
      <c r="H57" s="11">
        <f t="shared" si="4"/>
        <v>0</v>
      </c>
    </row>
    <row r="58" spans="1:8" ht="18" x14ac:dyDescent="0.3">
      <c r="A58" s="4"/>
      <c r="B58" s="13"/>
      <c r="C58" s="14"/>
      <c r="D58" s="15"/>
      <c r="E58" s="16">
        <f t="shared" si="5"/>
        <v>0</v>
      </c>
      <c r="F58" s="14"/>
      <c r="G58" s="18"/>
      <c r="H58" s="11">
        <f t="shared" si="4"/>
        <v>0</v>
      </c>
    </row>
    <row r="59" spans="1:8" ht="18" x14ac:dyDescent="0.3">
      <c r="A59" s="4"/>
      <c r="B59" s="13"/>
      <c r="C59" s="14"/>
      <c r="D59" s="15"/>
      <c r="E59" s="16">
        <f t="shared" si="5"/>
        <v>0</v>
      </c>
      <c r="F59" s="14"/>
      <c r="G59" s="18"/>
      <c r="H59" s="11">
        <f t="shared" si="4"/>
        <v>0</v>
      </c>
    </row>
    <row r="60" spans="1:8" ht="18" x14ac:dyDescent="0.3">
      <c r="A60" s="4"/>
      <c r="B60" s="13"/>
      <c r="C60" s="14"/>
      <c r="D60" s="15"/>
      <c r="E60" s="16">
        <f t="shared" si="5"/>
        <v>0</v>
      </c>
      <c r="F60" s="14"/>
      <c r="G60" s="18"/>
      <c r="H60" s="11">
        <f t="shared" si="4"/>
        <v>0</v>
      </c>
    </row>
    <row r="61" spans="1:8" ht="18" x14ac:dyDescent="0.3">
      <c r="A61" s="4"/>
      <c r="B61" s="13"/>
      <c r="C61" s="14"/>
      <c r="D61" s="15"/>
      <c r="E61" s="16">
        <f t="shared" si="5"/>
        <v>0</v>
      </c>
      <c r="F61" s="14"/>
      <c r="G61" s="18"/>
      <c r="H61" s="11">
        <f t="shared" si="4"/>
        <v>0</v>
      </c>
    </row>
    <row r="62" spans="1:8" ht="18" x14ac:dyDescent="0.3">
      <c r="A62" s="4"/>
      <c r="B62" s="13"/>
      <c r="C62" s="14"/>
      <c r="D62" s="15"/>
      <c r="E62" s="16">
        <f t="shared" si="5"/>
        <v>0</v>
      </c>
      <c r="F62" s="14"/>
      <c r="G62" s="17"/>
      <c r="H62" s="11">
        <f t="shared" si="4"/>
        <v>0</v>
      </c>
    </row>
    <row r="63" spans="1:8" ht="18" x14ac:dyDescent="0.3">
      <c r="A63" s="12"/>
      <c r="B63" s="13"/>
      <c r="C63" s="14"/>
      <c r="D63" s="15"/>
      <c r="E63" s="16">
        <f t="shared" si="5"/>
        <v>0</v>
      </c>
      <c r="F63" s="14"/>
      <c r="G63" s="17"/>
      <c r="H63" s="11">
        <f t="shared" si="4"/>
        <v>0</v>
      </c>
    </row>
    <row r="64" spans="1:8" ht="18" x14ac:dyDescent="0.3">
      <c r="A64" s="12"/>
      <c r="B64" s="13"/>
      <c r="C64" s="14"/>
      <c r="D64" s="15"/>
      <c r="E64" s="16">
        <f t="shared" si="5"/>
        <v>0</v>
      </c>
      <c r="F64" s="14"/>
      <c r="G64" s="17"/>
      <c r="H64" s="11">
        <f t="shared" si="4"/>
        <v>0</v>
      </c>
    </row>
    <row r="65" spans="1:8" ht="18" x14ac:dyDescent="0.3">
      <c r="A65" s="12"/>
      <c r="B65" s="13"/>
      <c r="C65" s="14"/>
      <c r="D65" s="15"/>
      <c r="E65" s="16">
        <f t="shared" si="5"/>
        <v>0</v>
      </c>
      <c r="F65" s="14"/>
      <c r="G65" s="17"/>
      <c r="H65" s="11">
        <f t="shared" si="4"/>
        <v>0</v>
      </c>
    </row>
    <row r="66" spans="1:8" ht="18" x14ac:dyDescent="0.3">
      <c r="A66" s="12"/>
      <c r="B66" s="13"/>
      <c r="C66" s="14"/>
      <c r="D66" s="15"/>
      <c r="E66" s="16">
        <f t="shared" si="5"/>
        <v>0</v>
      </c>
      <c r="F66" s="14"/>
      <c r="G66" s="17"/>
      <c r="H66" s="11">
        <f t="shared" si="4"/>
        <v>0</v>
      </c>
    </row>
    <row r="67" spans="1:8" ht="18" x14ac:dyDescent="0.3">
      <c r="A67" s="12"/>
      <c r="B67" s="13"/>
      <c r="C67" s="14"/>
      <c r="D67" s="15"/>
      <c r="E67" s="16">
        <f t="shared" si="5"/>
        <v>0</v>
      </c>
      <c r="F67" s="14"/>
      <c r="G67" s="17"/>
      <c r="H67" s="11">
        <f t="shared" si="4"/>
        <v>0</v>
      </c>
    </row>
    <row r="68" spans="1:8" ht="18" x14ac:dyDescent="0.3">
      <c r="A68" s="19"/>
      <c r="B68" s="13"/>
      <c r="C68" s="14"/>
      <c r="D68" s="15"/>
      <c r="E68" s="16">
        <f t="shared" si="5"/>
        <v>0</v>
      </c>
      <c r="F68" s="20"/>
      <c r="G68" s="21"/>
      <c r="H68" s="22">
        <f t="shared" si="4"/>
        <v>0</v>
      </c>
    </row>
    <row r="69" spans="1:8" ht="18" x14ac:dyDescent="0.3">
      <c r="A69" s="12"/>
      <c r="B69" s="13"/>
      <c r="C69" s="14"/>
      <c r="D69" s="15"/>
      <c r="E69" s="16">
        <f t="shared" si="5"/>
        <v>0</v>
      </c>
      <c r="F69" s="20"/>
      <c r="G69" s="21"/>
      <c r="H69" s="22">
        <f t="shared" si="4"/>
        <v>0</v>
      </c>
    </row>
    <row r="70" spans="1:8" ht="18" x14ac:dyDescent="0.3">
      <c r="A70" s="12"/>
      <c r="B70" s="13"/>
      <c r="C70" s="14"/>
      <c r="D70" s="15"/>
      <c r="E70" s="16">
        <f t="shared" si="5"/>
        <v>0</v>
      </c>
      <c r="F70" s="20"/>
      <c r="G70" s="21"/>
      <c r="H70" s="22">
        <f t="shared" si="4"/>
        <v>0</v>
      </c>
    </row>
    <row r="71" spans="1:8" ht="18.600000000000001" thickBot="1" x14ac:dyDescent="0.35">
      <c r="A71" s="23"/>
      <c r="B71" s="69"/>
      <c r="C71" s="24"/>
      <c r="D71" s="25"/>
      <c r="E71" s="26">
        <f t="shared" si="5"/>
        <v>0</v>
      </c>
      <c r="F71" s="27"/>
      <c r="G71" s="28"/>
      <c r="H71" s="29">
        <f t="shared" si="4"/>
        <v>0</v>
      </c>
    </row>
    <row r="72" spans="1:8" ht="18.600000000000001" thickBot="1" x14ac:dyDescent="0.35">
      <c r="A72" s="30" t="s">
        <v>23</v>
      </c>
      <c r="B72" s="70"/>
      <c r="C72" s="31"/>
      <c r="D72" s="32"/>
      <c r="E72" s="33">
        <f>+SUM(E42:E71)</f>
        <v>0</v>
      </c>
      <c r="F72" s="27"/>
      <c r="G72" s="34"/>
      <c r="H72" s="35">
        <f>SUM(H42:H71)</f>
        <v>0</v>
      </c>
    </row>
    <row r="73" spans="1:8" ht="18.600000000000001" thickBot="1" x14ac:dyDescent="0.35">
      <c r="A73" s="36" t="s">
        <v>24</v>
      </c>
      <c r="B73" s="35">
        <f>H72-E72</f>
        <v>0</v>
      </c>
      <c r="C73" s="68" t="s">
        <v>25</v>
      </c>
      <c r="D73" s="162" t="e">
        <f>B73/E72*100</f>
        <v>#DIV/0!</v>
      </c>
      <c r="E73" s="398"/>
      <c r="F73" s="399"/>
      <c r="G73" s="399"/>
      <c r="H73" s="400"/>
    </row>
    <row r="74" spans="1:8" x14ac:dyDescent="0.3">
      <c r="A74" s="65"/>
      <c r="C74" s="64"/>
      <c r="D74" s="64"/>
      <c r="E74" s="64"/>
      <c r="F74" s="64"/>
      <c r="G74" s="64"/>
      <c r="H74" s="66"/>
    </row>
    <row r="75" spans="1:8" ht="16.2" thickBot="1" x14ac:dyDescent="0.35">
      <c r="A75" s="401" t="s">
        <v>93</v>
      </c>
      <c r="B75" s="402"/>
      <c r="C75" s="67"/>
      <c r="D75" s="402" t="s">
        <v>95</v>
      </c>
      <c r="E75" s="402"/>
      <c r="F75" s="67"/>
      <c r="G75" s="402" t="s">
        <v>94</v>
      </c>
      <c r="H75" s="403"/>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workbookViewId="0">
      <selection activeCell="C14" sqref="C14:E14"/>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30" customHeight="1" x14ac:dyDescent="0.45">
      <c r="A2" s="334"/>
      <c r="B2" s="335"/>
      <c r="C2" s="335"/>
      <c r="D2" s="335"/>
      <c r="E2" s="335"/>
      <c r="F2" s="338"/>
      <c r="G2" s="338"/>
      <c r="H2" s="339"/>
    </row>
    <row r="3" spans="1:8" ht="33" customHeight="1" x14ac:dyDescent="0.3">
      <c r="A3" s="336" t="s">
        <v>114</v>
      </c>
      <c r="B3" s="337"/>
      <c r="C3" s="337"/>
      <c r="D3" s="337"/>
      <c r="E3" s="337"/>
      <c r="F3" s="340"/>
      <c r="G3" s="340"/>
      <c r="H3" s="341"/>
    </row>
    <row r="4" spans="1:8" ht="32.25" customHeight="1" x14ac:dyDescent="0.3">
      <c r="A4" s="342" t="s">
        <v>97</v>
      </c>
      <c r="B4" s="343"/>
      <c r="C4" s="343"/>
      <c r="D4" s="343"/>
      <c r="E4" s="343"/>
      <c r="F4" s="343"/>
      <c r="G4" s="343"/>
      <c r="H4" s="344"/>
    </row>
    <row r="5" spans="1:8" ht="32.25" customHeight="1" thickBot="1" x14ac:dyDescent="0.35">
      <c r="A5" s="345"/>
      <c r="B5" s="346"/>
      <c r="C5" s="346"/>
      <c r="D5" s="346"/>
      <c r="E5" s="346"/>
      <c r="F5" s="346"/>
      <c r="G5" s="346"/>
      <c r="H5" s="347"/>
    </row>
    <row r="6" spans="1:8" ht="20.25" customHeight="1" thickBot="1" x14ac:dyDescent="0.35">
      <c r="A6" s="310" t="s">
        <v>69</v>
      </c>
      <c r="B6" s="311"/>
      <c r="C6" s="40"/>
      <c r="D6" s="110" t="s">
        <v>59</v>
      </c>
      <c r="E6" s="41"/>
      <c r="F6" s="110" t="s">
        <v>60</v>
      </c>
      <c r="G6" s="312"/>
      <c r="H6" s="313"/>
    </row>
    <row r="7" spans="1:8" ht="18.75" customHeight="1" x14ac:dyDescent="0.3">
      <c r="A7" s="314" t="s">
        <v>70</v>
      </c>
      <c r="B7" s="315"/>
      <c r="C7" s="316"/>
      <c r="D7" s="317"/>
      <c r="E7" s="317"/>
      <c r="F7" s="317"/>
      <c r="G7" s="317"/>
      <c r="H7" s="318"/>
    </row>
    <row r="8" spans="1:8" ht="21.75" customHeight="1" thickBot="1" x14ac:dyDescent="0.35">
      <c r="A8" s="281" t="s">
        <v>71</v>
      </c>
      <c r="B8" s="282"/>
      <c r="C8" s="307"/>
      <c r="D8" s="308"/>
      <c r="E8" s="308"/>
      <c r="F8" s="308"/>
      <c r="G8" s="308"/>
      <c r="H8" s="309"/>
    </row>
    <row r="9" spans="1:8" ht="21" customHeight="1" thickBot="1" x14ac:dyDescent="0.35">
      <c r="A9" s="296" t="s">
        <v>11</v>
      </c>
      <c r="B9" s="297"/>
      <c r="C9" s="111" t="s">
        <v>12</v>
      </c>
      <c r="D9" s="42"/>
      <c r="E9" s="111" t="s">
        <v>13</v>
      </c>
      <c r="F9" s="43"/>
      <c r="G9" s="110" t="s">
        <v>61</v>
      </c>
      <c r="H9" s="43"/>
    </row>
    <row r="10" spans="1:8" ht="21" customHeight="1" x14ac:dyDescent="0.3">
      <c r="A10" s="281" t="s">
        <v>98</v>
      </c>
      <c r="B10" s="282"/>
      <c r="C10" s="298"/>
      <c r="D10" s="299"/>
      <c r="E10" s="300"/>
      <c r="F10" s="301"/>
      <c r="G10" s="302"/>
      <c r="H10" s="303"/>
    </row>
    <row r="11" spans="1:8" ht="21" customHeight="1" x14ac:dyDescent="0.3">
      <c r="A11" s="281" t="s">
        <v>99</v>
      </c>
      <c r="B11" s="282"/>
      <c r="C11" s="419"/>
      <c r="D11" s="417"/>
      <c r="E11" s="418"/>
      <c r="F11" s="419"/>
      <c r="G11" s="417"/>
      <c r="H11" s="418"/>
    </row>
    <row r="12" spans="1:8" ht="21" customHeight="1" x14ac:dyDescent="0.3">
      <c r="A12" s="281" t="s">
        <v>101</v>
      </c>
      <c r="B12" s="282"/>
      <c r="C12" s="416"/>
      <c r="D12" s="417"/>
      <c r="E12" s="418"/>
      <c r="F12" s="416"/>
      <c r="G12" s="417"/>
      <c r="H12" s="418"/>
    </row>
    <row r="13" spans="1:8" ht="20.25" customHeight="1" x14ac:dyDescent="0.3">
      <c r="A13" s="281" t="s">
        <v>100</v>
      </c>
      <c r="B13" s="282"/>
      <c r="C13" s="416"/>
      <c r="D13" s="417"/>
      <c r="E13" s="418"/>
      <c r="F13" s="416"/>
      <c r="G13" s="417"/>
      <c r="H13" s="418"/>
    </row>
    <row r="14" spans="1:8" ht="20.25" customHeight="1" thickBot="1" x14ac:dyDescent="0.35">
      <c r="A14" s="281" t="s">
        <v>102</v>
      </c>
      <c r="B14" s="282"/>
      <c r="C14" s="283"/>
      <c r="D14" s="284"/>
      <c r="E14" s="285"/>
      <c r="F14" s="283"/>
      <c r="G14" s="284"/>
      <c r="H14" s="285"/>
    </row>
    <row r="15" spans="1:8" ht="36" customHeight="1" thickBot="1" x14ac:dyDescent="0.35">
      <c r="A15" s="255" t="s">
        <v>109</v>
      </c>
      <c r="B15" s="256"/>
      <c r="C15" s="118" t="s">
        <v>103</v>
      </c>
      <c r="D15" s="113" t="s">
        <v>104</v>
      </c>
      <c r="E15" s="113" t="s">
        <v>105</v>
      </c>
      <c r="F15" s="113" t="s">
        <v>106</v>
      </c>
      <c r="G15" s="113" t="s">
        <v>107</v>
      </c>
      <c r="H15" s="114" t="s">
        <v>108</v>
      </c>
    </row>
    <row r="16" spans="1:8" ht="38.25" customHeight="1" x14ac:dyDescent="0.3">
      <c r="A16" s="437"/>
      <c r="B16" s="302"/>
      <c r="C16" s="52"/>
      <c r="D16" s="52"/>
      <c r="E16" s="52"/>
      <c r="F16" s="52"/>
      <c r="G16" s="52"/>
      <c r="H16" s="52"/>
    </row>
    <row r="17" spans="1:8" ht="38.25" customHeight="1" x14ac:dyDescent="0.3">
      <c r="A17" s="436"/>
      <c r="B17" s="417"/>
      <c r="C17" s="54"/>
      <c r="D17" s="54"/>
      <c r="E17" s="54"/>
      <c r="F17" s="54"/>
      <c r="G17" s="54"/>
      <c r="H17" s="54"/>
    </row>
    <row r="18" spans="1:8" ht="38.25" customHeight="1" x14ac:dyDescent="0.3">
      <c r="A18" s="436"/>
      <c r="B18" s="417"/>
      <c r="C18" s="54"/>
      <c r="D18" s="54"/>
      <c r="E18" s="54"/>
      <c r="F18" s="54"/>
      <c r="G18" s="54"/>
      <c r="H18" s="54"/>
    </row>
    <row r="19" spans="1:8" ht="38.25" customHeight="1" x14ac:dyDescent="0.3">
      <c r="A19" s="436"/>
      <c r="B19" s="417"/>
      <c r="C19" s="54"/>
      <c r="D19" s="54"/>
      <c r="E19" s="54"/>
      <c r="F19" s="54"/>
      <c r="G19" s="54"/>
      <c r="H19" s="54"/>
    </row>
    <row r="20" spans="1:8" ht="38.25" customHeight="1" x14ac:dyDescent="0.3">
      <c r="A20" s="436"/>
      <c r="B20" s="417"/>
      <c r="C20" s="54"/>
      <c r="D20" s="54"/>
      <c r="E20" s="54"/>
      <c r="F20" s="54"/>
      <c r="G20" s="54"/>
      <c r="H20" s="54"/>
    </row>
    <row r="21" spans="1:8" ht="38.25" customHeight="1" x14ac:dyDescent="0.3">
      <c r="A21" s="436"/>
      <c r="B21" s="417"/>
      <c r="C21" s="54"/>
      <c r="D21" s="54"/>
      <c r="E21" s="54"/>
      <c r="F21" s="54"/>
      <c r="G21" s="54"/>
      <c r="H21" s="54"/>
    </row>
    <row r="22" spans="1:8" ht="38.25" customHeight="1" x14ac:dyDescent="0.3">
      <c r="A22" s="436"/>
      <c r="B22" s="417"/>
      <c r="C22" s="54"/>
      <c r="D22" s="54"/>
      <c r="E22" s="54"/>
      <c r="F22" s="54"/>
      <c r="G22" s="54"/>
      <c r="H22" s="54"/>
    </row>
    <row r="23" spans="1:8" ht="38.25" customHeight="1" x14ac:dyDescent="0.3">
      <c r="A23" s="436"/>
      <c r="B23" s="417"/>
      <c r="C23" s="54"/>
      <c r="D23" s="54"/>
      <c r="E23" s="54"/>
      <c r="F23" s="54"/>
      <c r="G23" s="54"/>
      <c r="H23" s="54"/>
    </row>
    <row r="24" spans="1:8" ht="38.25" customHeight="1" x14ac:dyDescent="0.3">
      <c r="A24" s="436"/>
      <c r="B24" s="417"/>
      <c r="C24" s="54"/>
      <c r="D24" s="54"/>
      <c r="E24" s="54"/>
      <c r="F24" s="54"/>
      <c r="G24" s="54"/>
      <c r="H24" s="54"/>
    </row>
    <row r="25" spans="1:8" ht="38.25" customHeight="1" x14ac:dyDescent="0.3">
      <c r="A25" s="436"/>
      <c r="B25" s="417"/>
      <c r="C25" s="54"/>
      <c r="D25" s="54"/>
      <c r="E25" s="54"/>
      <c r="F25" s="54"/>
      <c r="G25" s="54"/>
      <c r="H25" s="54"/>
    </row>
    <row r="26" spans="1:8" ht="38.25" customHeight="1" x14ac:dyDescent="0.3">
      <c r="A26" s="436"/>
      <c r="B26" s="417"/>
      <c r="C26" s="54"/>
      <c r="D26" s="54"/>
      <c r="E26" s="54"/>
      <c r="F26" s="54"/>
      <c r="G26" s="54"/>
      <c r="H26" s="54"/>
    </row>
    <row r="27" spans="1:8" ht="38.25" customHeight="1" x14ac:dyDescent="0.3">
      <c r="A27" s="436"/>
      <c r="B27" s="417"/>
      <c r="C27" s="54"/>
      <c r="D27" s="54"/>
      <c r="E27" s="54"/>
      <c r="F27" s="54"/>
      <c r="G27" s="54"/>
      <c r="H27" s="54"/>
    </row>
    <row r="28" spans="1:8" ht="38.25" customHeight="1" x14ac:dyDescent="0.3">
      <c r="A28" s="436"/>
      <c r="B28" s="417"/>
      <c r="C28" s="54"/>
      <c r="D28" s="54"/>
      <c r="E28" s="54"/>
      <c r="F28" s="54"/>
      <c r="G28" s="54"/>
      <c r="H28" s="54"/>
    </row>
    <row r="29" spans="1:8" ht="38.25" customHeight="1" x14ac:dyDescent="0.3">
      <c r="A29" s="436"/>
      <c r="B29" s="417"/>
      <c r="C29" s="54"/>
      <c r="D29" s="54"/>
      <c r="E29" s="54"/>
      <c r="F29" s="54"/>
      <c r="G29" s="54"/>
      <c r="H29" s="54"/>
    </row>
    <row r="30" spans="1:8" ht="38.25" customHeight="1" x14ac:dyDescent="0.3">
      <c r="A30" s="436"/>
      <c r="B30" s="417"/>
      <c r="C30" s="54"/>
      <c r="D30" s="54"/>
      <c r="E30" s="54"/>
      <c r="F30" s="54"/>
      <c r="G30" s="54"/>
      <c r="H30" s="54"/>
    </row>
    <row r="31" spans="1:8" ht="38.25" customHeight="1" x14ac:dyDescent="0.3">
      <c r="A31" s="436"/>
      <c r="B31" s="417"/>
      <c r="C31" s="54"/>
      <c r="D31" s="54"/>
      <c r="E31" s="54"/>
      <c r="F31" s="54"/>
      <c r="G31" s="54"/>
      <c r="H31" s="54"/>
    </row>
    <row r="32" spans="1:8" ht="38.25" customHeight="1" x14ac:dyDescent="0.3">
      <c r="A32" s="436"/>
      <c r="B32" s="417"/>
      <c r="C32" s="54"/>
      <c r="D32" s="54"/>
      <c r="E32" s="54"/>
      <c r="F32" s="54"/>
      <c r="G32" s="54"/>
      <c r="H32" s="54"/>
    </row>
    <row r="33" spans="1:8" ht="38.25" customHeight="1" x14ac:dyDescent="0.3">
      <c r="A33" s="436"/>
      <c r="B33" s="417"/>
      <c r="C33" s="54"/>
      <c r="D33" s="54"/>
      <c r="E33" s="54"/>
      <c r="F33" s="54"/>
      <c r="G33" s="54"/>
      <c r="H33" s="54"/>
    </row>
    <row r="34" spans="1:8" ht="38.25" customHeight="1" x14ac:dyDescent="0.3">
      <c r="A34" s="436"/>
      <c r="B34" s="417"/>
      <c r="C34" s="54"/>
      <c r="D34" s="54"/>
      <c r="E34" s="54"/>
      <c r="F34" s="54"/>
      <c r="G34" s="54"/>
      <c r="H34" s="54"/>
    </row>
    <row r="35" spans="1:8" x14ac:dyDescent="0.3">
      <c r="A35" s="406"/>
      <c r="B35" s="407"/>
      <c r="C35" s="129"/>
      <c r="D35" s="81"/>
      <c r="E35" s="54"/>
      <c r="F35" s="54"/>
      <c r="G35" s="54"/>
      <c r="H35" s="55"/>
    </row>
    <row r="36" spans="1:8" x14ac:dyDescent="0.3">
      <c r="A36" s="406"/>
      <c r="B36" s="407"/>
      <c r="C36" s="129"/>
      <c r="D36" s="81"/>
      <c r="E36" s="54"/>
      <c r="F36" s="54"/>
      <c r="G36" s="54"/>
      <c r="H36" s="55"/>
    </row>
    <row r="37" spans="1:8" x14ac:dyDescent="0.3">
      <c r="A37" s="406"/>
      <c r="B37" s="407"/>
      <c r="C37" s="129"/>
      <c r="D37" s="81"/>
      <c r="E37" s="54"/>
      <c r="F37" s="54"/>
      <c r="G37" s="54"/>
      <c r="H37" s="55"/>
    </row>
    <row r="38" spans="1:8" x14ac:dyDescent="0.3">
      <c r="A38" s="406"/>
      <c r="B38" s="407"/>
      <c r="C38" s="129"/>
      <c r="D38" s="81"/>
      <c r="E38" s="54"/>
      <c r="F38" s="54"/>
      <c r="G38" s="54"/>
      <c r="H38" s="55"/>
    </row>
    <row r="39" spans="1:8" x14ac:dyDescent="0.3">
      <c r="A39" s="404"/>
      <c r="B39" s="405"/>
      <c r="C39" s="129"/>
      <c r="D39" s="81"/>
      <c r="E39" s="54"/>
      <c r="F39" s="54"/>
      <c r="G39" s="54"/>
      <c r="H39" s="55"/>
    </row>
    <row r="40" spans="1:8" x14ac:dyDescent="0.3">
      <c r="A40" s="404"/>
      <c r="B40" s="405"/>
      <c r="C40" s="129"/>
      <c r="D40" s="81"/>
      <c r="E40" s="54"/>
      <c r="F40" s="54"/>
      <c r="G40" s="54"/>
      <c r="H40" s="55"/>
    </row>
    <row r="41" spans="1:8" x14ac:dyDescent="0.3">
      <c r="A41" s="404"/>
      <c r="B41" s="405"/>
      <c r="C41" s="129"/>
      <c r="D41" s="81"/>
      <c r="E41" s="54"/>
      <c r="F41" s="54"/>
      <c r="G41" s="54"/>
      <c r="H41" s="55"/>
    </row>
    <row r="42" spans="1:8" x14ac:dyDescent="0.3">
      <c r="A42" s="404"/>
      <c r="B42" s="405"/>
      <c r="C42" s="129"/>
      <c r="D42" s="81"/>
      <c r="E42" s="54"/>
      <c r="F42" s="54"/>
      <c r="G42" s="54"/>
      <c r="H42" s="55"/>
    </row>
    <row r="43" spans="1:8" x14ac:dyDescent="0.3">
      <c r="A43" s="404"/>
      <c r="B43" s="405"/>
      <c r="C43" s="129"/>
      <c r="D43" s="81"/>
      <c r="E43" s="54"/>
      <c r="F43" s="54"/>
      <c r="G43" s="54"/>
      <c r="H43" s="55"/>
    </row>
    <row r="44" spans="1:8" x14ac:dyDescent="0.3">
      <c r="A44" s="404"/>
      <c r="B44" s="405"/>
      <c r="C44" s="129"/>
      <c r="D44" s="81"/>
      <c r="E44" s="54"/>
      <c r="F44" s="54"/>
      <c r="G44" s="54"/>
      <c r="H44" s="55"/>
    </row>
    <row r="45" spans="1:8" x14ac:dyDescent="0.3">
      <c r="A45" s="404"/>
      <c r="B45" s="405"/>
      <c r="C45" s="129"/>
      <c r="D45" s="81"/>
      <c r="E45" s="54"/>
      <c r="F45" s="54"/>
      <c r="G45" s="54"/>
      <c r="H45" s="55"/>
    </row>
    <row r="46" spans="1:8" x14ac:dyDescent="0.3">
      <c r="A46" s="404"/>
      <c r="B46" s="405"/>
      <c r="C46" s="129"/>
      <c r="D46" s="81"/>
      <c r="E46" s="54"/>
      <c r="F46" s="54"/>
      <c r="G46" s="54"/>
      <c r="H46" s="55"/>
    </row>
    <row r="47" spans="1:8" x14ac:dyDescent="0.3">
      <c r="A47" s="404"/>
      <c r="B47" s="405"/>
      <c r="C47" s="129"/>
      <c r="D47" s="81"/>
      <c r="E47" s="54"/>
      <c r="F47" s="54"/>
      <c r="G47" s="54"/>
      <c r="H47" s="55"/>
    </row>
    <row r="48" spans="1:8" x14ac:dyDescent="0.3">
      <c r="A48" s="404"/>
      <c r="B48" s="405"/>
      <c r="C48" s="129"/>
      <c r="D48" s="81"/>
      <c r="E48" s="54"/>
      <c r="F48" s="54"/>
      <c r="G48" s="54"/>
      <c r="H48" s="55"/>
    </row>
    <row r="49" spans="1:8" x14ac:dyDescent="0.3">
      <c r="A49" s="404"/>
      <c r="B49" s="405"/>
      <c r="C49" s="129"/>
      <c r="D49" s="81"/>
      <c r="E49" s="54"/>
      <c r="F49" s="54"/>
      <c r="G49" s="54"/>
      <c r="H49" s="55"/>
    </row>
    <row r="50" spans="1:8" x14ac:dyDescent="0.3">
      <c r="A50" s="404"/>
      <c r="B50" s="405"/>
      <c r="C50" s="129"/>
      <c r="D50" s="81"/>
      <c r="E50" s="54"/>
      <c r="F50" s="54"/>
      <c r="G50" s="54"/>
      <c r="H50" s="55"/>
    </row>
    <row r="51" spans="1:8" x14ac:dyDescent="0.3">
      <c r="A51" s="404"/>
      <c r="B51" s="405"/>
      <c r="C51" s="129"/>
      <c r="D51" s="81"/>
      <c r="E51" s="54"/>
      <c r="F51" s="54"/>
      <c r="G51" s="54"/>
      <c r="H51" s="55"/>
    </row>
    <row r="52" spans="1:8" ht="16.2" thickBot="1" x14ac:dyDescent="0.35">
      <c r="A52" s="261"/>
      <c r="B52" s="262"/>
      <c r="C52" s="130"/>
      <c r="D52" s="131"/>
      <c r="E52" s="58"/>
      <c r="F52" s="58"/>
      <c r="G52" s="58"/>
      <c r="H52" s="59"/>
    </row>
    <row r="53" spans="1:8" x14ac:dyDescent="0.3">
      <c r="A53" s="420" t="s">
        <v>85</v>
      </c>
      <c r="B53" s="421"/>
      <c r="C53" s="424" t="s">
        <v>86</v>
      </c>
      <c r="D53" s="425"/>
      <c r="E53" s="425"/>
      <c r="F53" s="425"/>
      <c r="G53" s="425"/>
      <c r="H53" s="426"/>
    </row>
    <row r="54" spans="1:8" ht="16.2" thickBot="1" x14ac:dyDescent="0.35">
      <c r="A54" s="422"/>
      <c r="B54" s="423"/>
      <c r="C54" s="429"/>
      <c r="D54" s="429"/>
      <c r="E54" s="429"/>
      <c r="F54" s="429"/>
      <c r="G54" s="429"/>
      <c r="H54" s="430"/>
    </row>
    <row r="55" spans="1:8" x14ac:dyDescent="0.3">
      <c r="A55" s="420" t="s">
        <v>57</v>
      </c>
      <c r="B55" s="421"/>
      <c r="C55" s="424" t="s">
        <v>87</v>
      </c>
      <c r="D55" s="425"/>
      <c r="E55" s="425"/>
      <c r="F55" s="425"/>
      <c r="G55" s="425"/>
      <c r="H55" s="426"/>
    </row>
    <row r="56" spans="1:8" ht="16.2" thickBot="1" x14ac:dyDescent="0.35">
      <c r="A56" s="422"/>
      <c r="B56" s="423"/>
      <c r="C56" s="429"/>
      <c r="D56" s="429"/>
      <c r="E56" s="429"/>
      <c r="F56" s="429"/>
      <c r="G56" s="429"/>
      <c r="H56" s="430"/>
    </row>
    <row r="57" spans="1:8" x14ac:dyDescent="0.3">
      <c r="A57" s="420" t="s">
        <v>88</v>
      </c>
      <c r="B57" s="421"/>
      <c r="C57" s="431" t="s">
        <v>111</v>
      </c>
      <c r="D57" s="432"/>
      <c r="E57" s="432"/>
      <c r="F57" s="432"/>
      <c r="G57" s="432"/>
      <c r="H57" s="433"/>
    </row>
    <row r="58" spans="1:8" ht="16.2" thickBot="1" x14ac:dyDescent="0.35">
      <c r="A58" s="422"/>
      <c r="B58" s="423"/>
      <c r="C58" s="434"/>
      <c r="D58" s="434"/>
      <c r="E58" s="434"/>
      <c r="F58" s="434"/>
      <c r="G58" s="434"/>
      <c r="H58" s="435"/>
    </row>
    <row r="59" spans="1:8" x14ac:dyDescent="0.3">
      <c r="A59" s="420" t="s">
        <v>96</v>
      </c>
      <c r="B59" s="421"/>
      <c r="C59" s="424" t="s">
        <v>89</v>
      </c>
      <c r="D59" s="425"/>
      <c r="E59" s="425"/>
      <c r="F59" s="425"/>
      <c r="G59" s="425"/>
      <c r="H59" s="426"/>
    </row>
    <row r="60" spans="1:8" ht="16.2" thickBot="1" x14ac:dyDescent="0.35">
      <c r="A60" s="422"/>
      <c r="B60" s="423"/>
      <c r="C60" s="427"/>
      <c r="D60" s="427"/>
      <c r="E60" s="427"/>
      <c r="F60" s="427"/>
      <c r="G60" s="427"/>
      <c r="H60" s="428"/>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2022-06-01T12:11:26Z</cp:lastPrinted>
  <dcterms:created xsi:type="dcterms:W3CDTF">2014-10-11T11:37:08Z</dcterms:created>
  <dcterms:modified xsi:type="dcterms:W3CDTF">2024-09-17T10:17:04Z</dcterms:modified>
</cp:coreProperties>
</file>