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COST SHEET\New folder\"/>
    </mc:Choice>
  </mc:AlternateContent>
  <bookViews>
    <workbookView xWindow="-105" yWindow="-105" windowWidth="16605" windowHeight="8715"/>
  </bookViews>
  <sheets>
    <sheet name="COST SHEET" sheetId="1" r:id="rId1"/>
    <sheet name="CONFIRMATION" sheetId="8" r:id="rId2"/>
    <sheet name="ITINERARY" sheetId="9" r:id="rId3"/>
    <sheet name="INVOICE" sheetId="3" r:id="rId4"/>
    <sheet name="DOCKET" sheetId="10" r:id="rId5"/>
    <sheet name="FEEDBACK " sheetId="11" r:id="rId6"/>
  </sheets>
  <calcPr calcId="162913"/>
</workbook>
</file>

<file path=xl/calcChain.xml><?xml version="1.0" encoding="utf-8"?>
<calcChain xmlns="http://schemas.openxmlformats.org/spreadsheetml/2006/main">
  <c r="C13" i="1" l="1"/>
  <c r="C11" i="1"/>
  <c r="C9" i="1" l="1"/>
  <c r="W8" i="1" l="1"/>
  <c r="H9" i="1" l="1"/>
  <c r="B9" i="1" l="1"/>
  <c r="M9" i="1" l="1"/>
  <c r="C17" i="1" l="1"/>
  <c r="AJ9" i="1" l="1"/>
  <c r="AJ17" i="1" s="1"/>
  <c r="AJ20" i="1" s="1"/>
  <c r="AI9" i="1"/>
  <c r="AI17" i="1" s="1"/>
  <c r="AI20" i="1" s="1"/>
  <c r="AH9" i="1"/>
  <c r="AH17" i="1" s="1"/>
  <c r="AH20" i="1" s="1"/>
  <c r="AG9" i="1"/>
  <c r="AG17" i="1" s="1"/>
  <c r="AG20" i="1" s="1"/>
  <c r="AF9" i="1"/>
  <c r="AF17" i="1" s="1"/>
  <c r="AF20" i="1" s="1"/>
  <c r="AE9" i="1"/>
  <c r="AE17" i="1" s="1"/>
  <c r="AE20" i="1" s="1"/>
  <c r="AD9" i="1"/>
  <c r="AD17" i="1" s="1"/>
  <c r="AD20" i="1" s="1"/>
  <c r="AC9" i="1"/>
  <c r="AC17" i="1" s="1"/>
  <c r="AC20" i="1" s="1"/>
  <c r="AB9" i="1"/>
  <c r="AB17" i="1" s="1"/>
  <c r="AB20" i="1" s="1"/>
  <c r="AA9" i="1"/>
  <c r="AA17" i="1" s="1"/>
  <c r="AA20" i="1" s="1"/>
  <c r="I9" i="1" l="1"/>
  <c r="D9" i="1"/>
  <c r="D17" i="1" s="1"/>
  <c r="E9" i="1"/>
  <c r="E17" i="1" s="1"/>
  <c r="E20" i="1" s="1"/>
  <c r="F9" i="1"/>
  <c r="G9" i="1"/>
  <c r="J9" i="1"/>
  <c r="J17" i="1" s="1"/>
  <c r="D20" i="1" l="1"/>
  <c r="V9" i="1"/>
  <c r="V17" i="1" s="1"/>
  <c r="V20" i="1" s="1"/>
  <c r="Z9" i="1"/>
  <c r="Z17" i="1" s="1"/>
  <c r="Z20" i="1" s="1"/>
  <c r="Y9" i="1"/>
  <c r="Y17" i="1" s="1"/>
  <c r="Y20" i="1" s="1"/>
  <c r="X9" i="1"/>
  <c r="X17" i="1" s="1"/>
  <c r="X20" i="1" s="1"/>
  <c r="W9" i="1"/>
  <c r="W17" i="1" s="1"/>
  <c r="W20" i="1" s="1"/>
  <c r="L9" i="1" l="1"/>
  <c r="L17" i="1" s="1"/>
  <c r="G17" i="1"/>
  <c r="U9" i="1" l="1"/>
  <c r="T9" i="1"/>
  <c r="S9" i="1"/>
  <c r="R9" i="1"/>
  <c r="R17" i="1" s="1"/>
  <c r="Q9" i="1"/>
  <c r="S17" i="1" l="1"/>
  <c r="S20" i="1" s="1"/>
  <c r="T17" i="1"/>
  <c r="T20" i="1" s="1"/>
  <c r="Q17" i="1"/>
  <c r="Q20" i="1" s="1"/>
  <c r="U17" i="1"/>
  <c r="U20" i="1" s="1"/>
  <c r="R20" i="1"/>
  <c r="R22" i="1" l="1"/>
  <c r="S21" i="1"/>
  <c r="S22" i="1" s="1"/>
  <c r="P9" i="1"/>
  <c r="O9" i="1"/>
  <c r="N9" i="1"/>
  <c r="L20" i="1"/>
  <c r="N17" i="1" l="1"/>
  <c r="N20" i="1" s="1"/>
  <c r="O17" i="1"/>
  <c r="O20" i="1" s="1"/>
  <c r="P17" i="1"/>
  <c r="P20" i="1" s="1"/>
  <c r="M17" i="1"/>
  <c r="M20" i="1" s="1"/>
  <c r="H17" i="1"/>
  <c r="K9" i="1" l="1"/>
  <c r="K17" i="1" s="1"/>
  <c r="K20" i="1" s="1"/>
  <c r="I17"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17" i="1"/>
  <c r="B17" i="1"/>
  <c r="H20" i="1" l="1"/>
  <c r="J20" i="1"/>
  <c r="I20" i="1"/>
  <c r="G20" i="1"/>
  <c r="F20" i="1"/>
  <c r="B20" i="1"/>
  <c r="C20" i="1" l="1"/>
  <c r="C22" i="1" l="1"/>
</calcChain>
</file>

<file path=xl/sharedStrings.xml><?xml version="1.0" encoding="utf-8"?>
<sst xmlns="http://schemas.openxmlformats.org/spreadsheetml/2006/main" count="277" uniqueCount="124">
  <si>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</si>
  <si>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</si>
  <si>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</si>
  <si>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</si>
  <si>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</si>
  <si>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</si>
  <si>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</si>
  <si>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</si>
  <si>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</si>
  <si>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</si>
  <si>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</si>
  <si>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</si>
  <si>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</si>
  <si>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</si>
  <si>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</si>
  <si>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</si>
  <si>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</si>
  <si>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</si>
  <si>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</si>
  <si>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</si>
  <si>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</si>
  <si>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</si>
  <si>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</si>
  <si>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</si>
  <si>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</si>
  <si>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</si>
  <si>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</si>
  <si>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</si>
  <si>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</si>
  <si>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</si>
  <si>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</si>
  <si>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</si>
  <si>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</si>
  <si>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</si>
  <si>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</si>
  <si>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</si>
  <si>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</si>
  <si>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</si>
  <si>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</si>
  <si>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</si>
  <si>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</si>
  <si>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</si>
  <si>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</si>
  <si>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</si>
  <si>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</si>
  <si>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</si>
  <si>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</si>
  <si>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</si>
  <si>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</si>
  <si>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</si>
  <si>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</si>
  <si>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</si>
  <si>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</si>
  <si>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</si>
  <si>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</si>
  <si>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</si>
  <si>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</si>
  <si>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</si>
  <si>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</si>
  <si>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</si>
  <si>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</si>
  <si>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</si>
  <si>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</si>
  <si>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</si>
  <si>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</si>
  <si>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</si>
  <si>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</si>
  <si>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</si>
  <si>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</si>
  <si>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</si>
  <si>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</si>
  <si>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</si>
  <si>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</si>
  <si>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</si>
  <si>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</si>
  <si>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</si>
  <si>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</si>
  <si>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</si>
  <si>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</si>
  <si>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</si>
  <si>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</si>
  <si>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</si>
  <si>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</si>
  <si>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</si>
  <si>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</si>
  <si>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</si>
  <si>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</si>
  <si>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</si>
  <si>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</si>
  <si>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</si>
  <si>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</si>
  <si>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</si>
  <si>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</si>
  <si>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</si>
  <si>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</si>
  <si>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</si>
  <si>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</si>
  <si>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</si>
  <si>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</si>
  <si>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</si>
  <si>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</si>
  <si>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</si>
  <si>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</si>
  <si>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</si>
  <si>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</si>
  <si>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</si>
  <si>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</si>
  <si>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</si>
  <si>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</si>
  <si>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</si>
  <si>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</si>
  <si>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</si>
  <si>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</si>
  <si>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</si>
  <si>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</si>
  <si>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</si>
  <si>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best western </t>
  </si>
  <si>
    <t>PARK REGIS KRIS KIN</t>
  </si>
  <si>
    <t xml:space="preserve">half day dubai city tour </t>
  </si>
  <si>
    <t xml:space="preserve">bk </t>
  </si>
  <si>
    <t xml:space="preserve">return dubai airport </t>
  </si>
  <si>
    <t xml:space="preserve">desert safari </t>
  </si>
  <si>
    <t xml:space="preserve">24 jul to 27 jul / 2 adults </t>
  </si>
  <si>
    <t xml:space="preserve">citymax hotel bur dubai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</si>
</sst>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3">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0" fontId="0" fillId="0" borderId="0" xfId="0"/>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164" fontId="0" fillId="0" borderId="51"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0" fontId="0" fillId="0" borderId="0" xfId="0"/>
    <xf numFmtId="16" fontId="0" fillId="0" borderId="42" xfId="0" applyNumberFormat="1" applyFon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16" fontId="0" fillId="0" borderId="68" xfId="0" applyNumberFormat="1" applyFont="1" applyBorder="1" applyAlignment="1">
      <alignment vertical="center" wrapText="1"/>
    </xf>
    <xf numFmtId="0" fontId="2" fillId="2" borderId="34" xfId="0" applyFont="1" applyFill="1" applyBorder="1"/>
    <xf numFmtId="164" fontId="0" fillId="0" borderId="58" xfId="1" applyNumberFormat="1" applyFont="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0" fontId="0" fillId="0" borderId="0" xfId="0"/>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0" fillId="0" borderId="0" xfId="0"/>
    <xf numFmtId="0" fontId="0" fillId="0" borderId="0" xfId="0"/>
    <xf numFmtId="0" fontId="0" fillId="0" borderId="0" xfId="0"/>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Border="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0"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9"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15" fontId="9" fillId="0" borderId="6" xfId="0" applyNumberFormat="1"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6" xfId="0"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15" fontId="9" fillId="0" borderId="4" xfId="0" applyNumberFormat="1" applyFont="1" applyBorder="1" applyAlignment="1">
      <alignment horizontal="center" vertical="distributed" wrapText="1"/>
    </xf>
    <xf numFmtId="15" fontId="9" fillId="0" borderId="14" xfId="0" applyNumberFormat="1" applyFont="1" applyBorder="1" applyAlignment="1">
      <alignment horizontal="center" vertical="distributed"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3"/>
  <sheetViews>
    <sheetView tabSelected="1" topLeftCell="A6" zoomScaleNormal="100" workbookViewId="0">
      <selection activeCell="B21" sqref="B21:B22"/>
    </sheetView>
  </sheetViews>
  <sheetFormatPr defaultRowHeight="15" x14ac:dyDescent="0.25"/>
  <cols>
    <col min="1" max="1" width="53.28515625" customWidth="1"/>
    <col min="2" max="2" width="10.42578125" customWidth="1"/>
    <col min="3" max="3" width="11.5703125" customWidth="1"/>
    <col min="4" max="4" width="12.140625" customWidth="1"/>
    <col min="5" max="5" width="11.42578125" customWidth="1"/>
    <col min="6" max="6" width="11.5703125" customWidth="1"/>
    <col min="8" max="8" width="10.85546875" customWidth="1"/>
    <col min="9" max="9" width="9.85546875" customWidth="1"/>
    <col min="10" max="10" width="10.85546875" customWidth="1"/>
  </cols>
  <sheetData>
    <row r="1" spans="1:36" ht="15" customHeight="1" x14ac:dyDescent="0.25">
      <c r="A1" s="241" t="s">
        <v>122</v>
      </c>
      <c r="B1" s="242"/>
      <c r="C1" s="242"/>
      <c r="D1" s="242"/>
      <c r="E1" s="242"/>
      <c r="F1" s="242"/>
      <c r="G1" s="242"/>
      <c r="H1" s="242"/>
      <c r="I1" s="242"/>
      <c r="J1" s="242"/>
      <c r="K1" s="242"/>
      <c r="L1" s="242"/>
      <c r="M1" s="242"/>
      <c r="N1" s="242"/>
      <c r="O1" s="242"/>
      <c r="P1" s="243"/>
      <c r="Q1" s="171"/>
      <c r="R1" s="171"/>
      <c r="S1" s="171"/>
      <c r="T1" s="171"/>
      <c r="U1" s="171"/>
      <c r="V1" s="171"/>
      <c r="W1" s="171"/>
      <c r="X1" s="171"/>
      <c r="Y1" s="171"/>
      <c r="Z1" s="171"/>
      <c r="AA1" s="172"/>
      <c r="AB1" s="172"/>
    </row>
    <row r="2" spans="1:36" ht="23.25" customHeight="1" x14ac:dyDescent="0.25">
      <c r="A2" s="244"/>
      <c r="B2" s="245"/>
      <c r="C2" s="245"/>
      <c r="D2" s="245"/>
      <c r="E2" s="245"/>
      <c r="F2" s="245"/>
      <c r="G2" s="245"/>
      <c r="H2" s="245"/>
      <c r="I2" s="245"/>
      <c r="J2" s="245"/>
      <c r="K2" s="245"/>
      <c r="L2" s="245"/>
      <c r="M2" s="245"/>
      <c r="N2" s="245"/>
      <c r="O2" s="245"/>
      <c r="P2" s="246"/>
      <c r="Q2" s="171"/>
      <c r="R2" s="171"/>
      <c r="S2" s="171"/>
      <c r="T2" s="171"/>
      <c r="U2" s="171"/>
      <c r="V2" s="171"/>
      <c r="W2" s="171"/>
      <c r="X2" s="171"/>
      <c r="Y2" s="171"/>
      <c r="Z2" s="171"/>
      <c r="AA2" s="172"/>
      <c r="AB2" s="172"/>
    </row>
    <row r="3" spans="1:36" ht="15.75" customHeight="1" thickBot="1" x14ac:dyDescent="0.3">
      <c r="A3" s="247"/>
      <c r="B3" s="248"/>
      <c r="C3" s="248"/>
      <c r="D3" s="248"/>
      <c r="E3" s="248"/>
      <c r="F3" s="248"/>
      <c r="G3" s="248"/>
      <c r="H3" s="248"/>
      <c r="I3" s="248"/>
      <c r="J3" s="248"/>
      <c r="K3" s="248"/>
      <c r="L3" s="248"/>
      <c r="M3" s="248"/>
      <c r="N3" s="248"/>
      <c r="O3" s="248"/>
      <c r="P3" s="249"/>
      <c r="Q3" s="171"/>
      <c r="R3" s="171"/>
      <c r="S3" s="171"/>
      <c r="T3" s="171"/>
      <c r="U3" s="171"/>
      <c r="V3" s="171"/>
      <c r="W3" s="171"/>
      <c r="X3" s="171"/>
      <c r="Y3" s="171"/>
      <c r="Z3" s="171"/>
      <c r="AA3" s="172"/>
      <c r="AB3" s="172"/>
    </row>
    <row r="4" spans="1:36" ht="47.25" customHeight="1" thickBot="1" x14ac:dyDescent="0.3">
      <c r="A4" s="170"/>
      <c r="B4" s="238" t="s">
        <v>123</v>
      </c>
      <c r="C4" s="239"/>
      <c r="D4" s="239"/>
      <c r="E4" s="239"/>
      <c r="F4" s="240"/>
      <c r="G4" s="238"/>
      <c r="H4" s="239"/>
      <c r="I4" s="239"/>
      <c r="J4" s="239"/>
      <c r="K4" s="240"/>
      <c r="L4" s="238"/>
      <c r="M4" s="239"/>
      <c r="N4" s="239"/>
      <c r="O4" s="239"/>
      <c r="P4" s="240"/>
      <c r="Q4" s="238" t="s">
        <v>116</v>
      </c>
      <c r="R4" s="239"/>
      <c r="S4" s="239"/>
      <c r="T4" s="239"/>
      <c r="U4" s="240"/>
      <c r="V4" s="238" t="s">
        <v>117</v>
      </c>
      <c r="W4" s="239"/>
      <c r="X4" s="239"/>
      <c r="Y4" s="239"/>
      <c r="Z4" s="240"/>
      <c r="AA4" s="238"/>
      <c r="AB4" s="239"/>
      <c r="AC4" s="239"/>
      <c r="AD4" s="239"/>
      <c r="AE4" s="240"/>
      <c r="AF4" s="238"/>
      <c r="AG4" s="239"/>
      <c r="AH4" s="239"/>
      <c r="AI4" s="239"/>
      <c r="AJ4" s="240"/>
    </row>
    <row r="5" spans="1:36" x14ac:dyDescent="0.25">
      <c r="A5" s="189" t="s">
        <v>0</v>
      </c>
      <c r="B5" s="228" t="s">
        <v>1</v>
      </c>
      <c r="C5" s="224" t="s">
        <v>2</v>
      </c>
      <c r="D5" s="224" t="s">
        <v>3</v>
      </c>
      <c r="E5" s="224" t="s">
        <v>4</v>
      </c>
      <c r="F5" s="224" t="s">
        <v>5</v>
      </c>
      <c r="G5" s="193" t="s">
        <v>1</v>
      </c>
      <c r="H5" s="181" t="s">
        <v>2</v>
      </c>
      <c r="I5" s="181" t="s">
        <v>3</v>
      </c>
      <c r="J5" s="181" t="s">
        <v>4</v>
      </c>
      <c r="K5" s="182" t="s">
        <v>5</v>
      </c>
      <c r="L5" s="193" t="s">
        <v>1</v>
      </c>
      <c r="M5" s="181" t="s">
        <v>2</v>
      </c>
      <c r="N5" s="181" t="s">
        <v>3</v>
      </c>
      <c r="O5" s="181" t="s">
        <v>4</v>
      </c>
      <c r="P5" s="182" t="s">
        <v>5</v>
      </c>
      <c r="Q5" s="180" t="s">
        <v>1</v>
      </c>
      <c r="R5" s="181" t="s">
        <v>2</v>
      </c>
      <c r="S5" s="181" t="s">
        <v>3</v>
      </c>
      <c r="T5" s="181" t="s">
        <v>4</v>
      </c>
      <c r="U5" s="182" t="s">
        <v>5</v>
      </c>
      <c r="V5" s="180" t="s">
        <v>1</v>
      </c>
      <c r="W5" s="181" t="s">
        <v>2</v>
      </c>
      <c r="X5" s="181" t="s">
        <v>3</v>
      </c>
      <c r="Y5" s="181" t="s">
        <v>4</v>
      </c>
      <c r="Z5" s="182" t="s">
        <v>5</v>
      </c>
      <c r="AA5" s="180" t="s">
        <v>1</v>
      </c>
      <c r="AB5" s="181" t="s">
        <v>2</v>
      </c>
      <c r="AC5" s="181" t="s">
        <v>3</v>
      </c>
      <c r="AD5" s="181" t="s">
        <v>4</v>
      </c>
      <c r="AE5" s="182" t="s">
        <v>5</v>
      </c>
      <c r="AF5" s="180" t="s">
        <v>1</v>
      </c>
      <c r="AG5" s="181" t="s">
        <v>2</v>
      </c>
      <c r="AH5" s="181" t="s">
        <v>3</v>
      </c>
      <c r="AI5" s="181" t="s">
        <v>4</v>
      </c>
      <c r="AJ5" s="182" t="s">
        <v>5</v>
      </c>
    </row>
    <row r="6" spans="1:36" x14ac:dyDescent="0.25">
      <c r="A6" s="190" t="s">
        <v>6</v>
      </c>
      <c r="B6" s="229">
        <v>0</v>
      </c>
      <c r="C6" s="225">
        <v>0</v>
      </c>
      <c r="D6" s="225">
        <v>0</v>
      </c>
      <c r="E6" s="225">
        <v>0</v>
      </c>
      <c r="F6" s="225">
        <v>0</v>
      </c>
      <c r="G6" s="194">
        <v>0</v>
      </c>
      <c r="H6" s="165">
        <v>0</v>
      </c>
      <c r="I6" s="165">
        <v>0</v>
      </c>
      <c r="J6" s="165">
        <v>0</v>
      </c>
      <c r="K6" s="167">
        <v>0</v>
      </c>
      <c r="L6" s="194">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25">
      <c r="A7" s="190" t="s">
        <v>7</v>
      </c>
      <c r="B7" s="226"/>
      <c r="C7" s="226">
        <v>3</v>
      </c>
      <c r="D7" s="226"/>
      <c r="E7" s="226"/>
      <c r="F7" s="226"/>
      <c r="G7" s="166"/>
      <c r="H7" s="166"/>
      <c r="I7" s="166"/>
      <c r="J7" s="166"/>
      <c r="K7" s="168"/>
      <c r="L7" s="195"/>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75" thickBot="1" x14ac:dyDescent="0.3">
      <c r="A8" s="188" t="s">
        <v>8</v>
      </c>
      <c r="B8" s="227"/>
      <c r="C8" s="227">
        <v>120</v>
      </c>
      <c r="D8" s="227"/>
      <c r="E8" s="227"/>
      <c r="F8" s="227"/>
      <c r="G8" s="227"/>
      <c r="H8" s="227"/>
      <c r="I8" s="184"/>
      <c r="J8" s="184"/>
      <c r="K8" s="185"/>
      <c r="L8" s="196"/>
      <c r="M8" s="184"/>
      <c r="N8" s="184"/>
      <c r="O8" s="184"/>
      <c r="P8" s="185"/>
      <c r="Q8" s="183"/>
      <c r="R8" s="184">
        <v>180</v>
      </c>
      <c r="S8" s="184"/>
      <c r="T8" s="184"/>
      <c r="U8" s="185"/>
      <c r="V8" s="183"/>
      <c r="W8" s="184">
        <f>(70*3.65)/1</f>
        <v>255.5</v>
      </c>
      <c r="X8" s="184"/>
      <c r="Y8" s="184"/>
      <c r="Z8" s="185"/>
      <c r="AA8" s="183"/>
      <c r="AB8" s="184"/>
      <c r="AC8" s="184"/>
      <c r="AD8" s="184"/>
      <c r="AE8" s="185"/>
      <c r="AF8" s="183"/>
      <c r="AG8" s="184"/>
      <c r="AH8" s="184"/>
      <c r="AI8" s="184"/>
      <c r="AJ8" s="185"/>
    </row>
    <row r="9" spans="1:36" ht="17.25" customHeight="1" thickBot="1" x14ac:dyDescent="0.3">
      <c r="A9" s="179" t="s">
        <v>9</v>
      </c>
      <c r="B9" s="223">
        <f>+(((B8*B6)+B8)*B7)</f>
        <v>0</v>
      </c>
      <c r="C9" s="215">
        <f>+(((C8*C6)+C8)*C7)/2</f>
        <v>180</v>
      </c>
      <c r="D9" s="215">
        <f>+(((D8*D6)+D8)*D7)/3</f>
        <v>0</v>
      </c>
      <c r="E9" s="215">
        <f>+(((E8*E6)+E8)*E7)</f>
        <v>0</v>
      </c>
      <c r="F9" s="216">
        <f>+(((F8*F6)+F8)*F7)</f>
        <v>0</v>
      </c>
      <c r="G9" s="200">
        <f>+(((G8*G6)+G8)*G7)</f>
        <v>0</v>
      </c>
      <c r="H9" s="2">
        <f>+(((H8*H6)+H8)*H7)/2</f>
        <v>0</v>
      </c>
      <c r="I9" s="2">
        <f>+(((I8*I6)+I8)*I7)/3</f>
        <v>0</v>
      </c>
      <c r="J9" s="2">
        <f>+(((J8*J6)+J8)*J7)</f>
        <v>0</v>
      </c>
      <c r="K9" s="38">
        <f>+(((K8*K6)+K8)*K7)</f>
        <v>0</v>
      </c>
      <c r="L9" s="200">
        <f>+(((L8*L6)+L8)*L7)</f>
        <v>0</v>
      </c>
      <c r="M9" s="2">
        <f>+(((M8*M6)+M8)*M7)/2</f>
        <v>0</v>
      </c>
      <c r="N9" s="2">
        <f>+(((N8*N6)+N8)*N7)/3</f>
        <v>0</v>
      </c>
      <c r="O9" s="2">
        <f>+(((O8*O6)+O8)*O7)</f>
        <v>0</v>
      </c>
      <c r="P9" s="38">
        <f>+(((P8*P6)+P8)*P7)</f>
        <v>0</v>
      </c>
      <c r="Q9" s="200">
        <f>+(((Q8*Q6)+Q8)*Q7)</f>
        <v>0</v>
      </c>
      <c r="R9" s="2">
        <f>+(((R8*R6)+R8)*R7)/2</f>
        <v>90</v>
      </c>
      <c r="S9" s="2">
        <f>+(((S8*S6)+S8)*S7)/3</f>
        <v>0</v>
      </c>
      <c r="T9" s="2">
        <f>+(((T8*T6)+T8)*T7)</f>
        <v>0</v>
      </c>
      <c r="U9" s="38">
        <f>+(((U8*U6)+U8)*U7)</f>
        <v>0</v>
      </c>
      <c r="V9" s="203">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s="173" customFormat="1" ht="14.25" customHeight="1" x14ac:dyDescent="0.25">
      <c r="A10" s="205"/>
      <c r="B10" s="207"/>
      <c r="C10" s="208"/>
      <c r="D10" s="209"/>
      <c r="E10" s="209"/>
      <c r="F10" s="210"/>
      <c r="G10" s="207"/>
      <c r="H10" s="208"/>
      <c r="I10" s="209"/>
      <c r="J10" s="208"/>
      <c r="K10" s="210"/>
      <c r="L10" s="207"/>
      <c r="M10" s="208"/>
      <c r="N10" s="208"/>
      <c r="O10" s="208"/>
      <c r="P10" s="210"/>
      <c r="Q10" s="207"/>
      <c r="R10" s="208"/>
      <c r="S10" s="208"/>
      <c r="T10" s="208"/>
      <c r="U10" s="210"/>
      <c r="V10" s="204"/>
      <c r="W10" s="186"/>
      <c r="X10" s="186"/>
      <c r="Y10" s="186"/>
      <c r="Z10" s="187"/>
      <c r="AA10" s="186"/>
      <c r="AB10" s="186"/>
      <c r="AC10" s="186"/>
      <c r="AD10" s="186"/>
      <c r="AE10" s="187"/>
      <c r="AF10" s="186"/>
      <c r="AG10" s="186"/>
      <c r="AH10" s="186"/>
      <c r="AI10" s="186"/>
      <c r="AJ10" s="187"/>
    </row>
    <row r="11" spans="1:36" s="236" customFormat="1" ht="14.25" customHeight="1" x14ac:dyDescent="0.25">
      <c r="A11" s="202" t="s">
        <v>120</v>
      </c>
      <c r="B11" s="218"/>
      <c r="C11" s="186">
        <f>150/2</f>
        <v>75</v>
      </c>
      <c r="D11" s="219"/>
      <c r="E11" s="219"/>
      <c r="F11" s="220"/>
      <c r="G11" s="218"/>
      <c r="H11" s="186"/>
      <c r="I11" s="219"/>
      <c r="J11" s="186"/>
      <c r="K11" s="220"/>
      <c r="L11" s="218"/>
      <c r="M11" s="186"/>
      <c r="N11" s="186"/>
      <c r="O11" s="186"/>
      <c r="P11" s="220"/>
      <c r="Q11" s="218"/>
      <c r="R11" s="186"/>
      <c r="S11" s="186"/>
      <c r="T11" s="221"/>
      <c r="U11" s="222"/>
      <c r="V11" s="204"/>
      <c r="W11" s="186"/>
      <c r="X11" s="186"/>
      <c r="Y11" s="186"/>
      <c r="Z11" s="220"/>
      <c r="AA11" s="186"/>
      <c r="AB11" s="186"/>
      <c r="AC11" s="186"/>
      <c r="AD11" s="186"/>
      <c r="AE11" s="220"/>
      <c r="AF11" s="186"/>
      <c r="AG11" s="186"/>
      <c r="AH11" s="186"/>
      <c r="AI11" s="186"/>
      <c r="AJ11" s="220"/>
    </row>
    <row r="12" spans="1:36" s="236" customFormat="1" ht="14.25" customHeight="1" x14ac:dyDescent="0.25">
      <c r="A12" s="202" t="s">
        <v>118</v>
      </c>
      <c r="B12" s="218"/>
      <c r="C12" s="186">
        <v>40</v>
      </c>
      <c r="D12" s="219"/>
      <c r="E12" s="219"/>
      <c r="F12" s="220"/>
      <c r="G12" s="218"/>
      <c r="H12" s="186"/>
      <c r="I12" s="219"/>
      <c r="J12" s="186"/>
      <c r="K12" s="220"/>
      <c r="L12" s="218"/>
      <c r="M12" s="186"/>
      <c r="N12" s="186"/>
      <c r="O12" s="186"/>
      <c r="P12" s="220"/>
      <c r="Q12" s="218"/>
      <c r="R12" s="186"/>
      <c r="S12" s="186"/>
      <c r="T12" s="221"/>
      <c r="U12" s="222"/>
      <c r="V12" s="204"/>
      <c r="W12" s="186"/>
      <c r="X12" s="186"/>
      <c r="Y12" s="186"/>
      <c r="Z12" s="220"/>
      <c r="AA12" s="186"/>
      <c r="AB12" s="186"/>
      <c r="AC12" s="186"/>
      <c r="AD12" s="186"/>
      <c r="AE12" s="220"/>
      <c r="AF12" s="186"/>
      <c r="AG12" s="186"/>
      <c r="AH12" s="186"/>
      <c r="AI12" s="186"/>
      <c r="AJ12" s="220"/>
    </row>
    <row r="13" spans="1:36" s="237" customFormat="1" ht="14.25" customHeight="1" x14ac:dyDescent="0.25">
      <c r="A13" s="202" t="s">
        <v>119</v>
      </c>
      <c r="B13" s="218"/>
      <c r="C13" s="186">
        <f>60/2+150</f>
        <v>180</v>
      </c>
      <c r="D13" s="219"/>
      <c r="E13" s="219"/>
      <c r="F13" s="220"/>
      <c r="G13" s="218"/>
      <c r="H13" s="186"/>
      <c r="I13" s="219"/>
      <c r="J13" s="186"/>
      <c r="K13" s="220"/>
      <c r="L13" s="218"/>
      <c r="M13" s="186"/>
      <c r="N13" s="186"/>
      <c r="O13" s="186"/>
      <c r="P13" s="220"/>
      <c r="Q13" s="218"/>
      <c r="R13" s="186"/>
      <c r="S13" s="186"/>
      <c r="T13" s="221"/>
      <c r="U13" s="222"/>
      <c r="V13" s="204"/>
      <c r="W13" s="186"/>
      <c r="X13" s="186"/>
      <c r="Y13" s="186"/>
      <c r="Z13" s="220"/>
      <c r="AA13" s="186"/>
      <c r="AB13" s="186"/>
      <c r="AC13" s="186"/>
      <c r="AD13" s="186"/>
      <c r="AE13" s="220"/>
      <c r="AF13" s="186"/>
      <c r="AG13" s="186"/>
      <c r="AH13" s="186"/>
      <c r="AI13" s="186"/>
      <c r="AJ13" s="220"/>
    </row>
    <row r="14" spans="1:36" s="237" customFormat="1" ht="14.25" customHeight="1" x14ac:dyDescent="0.25">
      <c r="A14" s="202" t="s">
        <v>121</v>
      </c>
      <c r="B14" s="218"/>
      <c r="C14" s="186">
        <v>80</v>
      </c>
      <c r="D14" s="219"/>
      <c r="E14" s="219"/>
      <c r="F14" s="220"/>
      <c r="G14" s="218"/>
      <c r="H14" s="186"/>
      <c r="I14" s="219"/>
      <c r="J14" s="186"/>
      <c r="K14" s="220"/>
      <c r="L14" s="218"/>
      <c r="M14" s="186"/>
      <c r="N14" s="186"/>
      <c r="O14" s="186"/>
      <c r="P14" s="220"/>
      <c r="Q14" s="218"/>
      <c r="R14" s="186"/>
      <c r="S14" s="186"/>
      <c r="T14" s="221"/>
      <c r="U14" s="222"/>
      <c r="V14" s="204"/>
      <c r="W14" s="186"/>
      <c r="X14" s="186"/>
      <c r="Y14" s="186"/>
      <c r="Z14" s="220"/>
      <c r="AA14" s="186"/>
      <c r="AB14" s="186"/>
      <c r="AC14" s="186"/>
      <c r="AD14" s="186"/>
      <c r="AE14" s="220"/>
      <c r="AF14" s="186"/>
      <c r="AG14" s="186"/>
      <c r="AH14" s="186"/>
      <c r="AI14" s="186"/>
      <c r="AJ14" s="220"/>
    </row>
    <row r="15" spans="1:36" s="237" customFormat="1" ht="14.25" customHeight="1" x14ac:dyDescent="0.25">
      <c r="A15" s="202"/>
      <c r="B15" s="218"/>
      <c r="C15" s="186"/>
      <c r="D15" s="219"/>
      <c r="E15" s="219"/>
      <c r="F15" s="220"/>
      <c r="G15" s="218"/>
      <c r="H15" s="186"/>
      <c r="I15" s="219"/>
      <c r="J15" s="186"/>
      <c r="K15" s="220"/>
      <c r="L15" s="218"/>
      <c r="M15" s="186"/>
      <c r="N15" s="186"/>
      <c r="O15" s="186"/>
      <c r="P15" s="220"/>
      <c r="Q15" s="218"/>
      <c r="R15" s="186"/>
      <c r="S15" s="186"/>
      <c r="T15" s="221"/>
      <c r="U15" s="222"/>
      <c r="V15" s="204"/>
      <c r="W15" s="186"/>
      <c r="X15" s="186"/>
      <c r="Y15" s="186"/>
      <c r="Z15" s="220"/>
      <c r="AA15" s="186"/>
      <c r="AB15" s="186"/>
      <c r="AC15" s="186"/>
      <c r="AD15" s="186"/>
      <c r="AE15" s="220"/>
      <c r="AF15" s="186"/>
      <c r="AG15" s="186"/>
      <c r="AH15" s="186"/>
      <c r="AI15" s="186"/>
      <c r="AJ15" s="220"/>
    </row>
    <row r="16" spans="1:36" s="235" customFormat="1" ht="14.25" customHeight="1" thickBot="1" x14ac:dyDescent="0.3">
      <c r="A16" s="202"/>
      <c r="B16" s="218"/>
      <c r="C16" s="186"/>
      <c r="D16" s="219"/>
      <c r="E16" s="219"/>
      <c r="F16" s="220"/>
      <c r="G16" s="218"/>
      <c r="H16" s="186"/>
      <c r="I16" s="219"/>
      <c r="J16" s="186"/>
      <c r="K16" s="220"/>
      <c r="L16" s="218"/>
      <c r="M16" s="186"/>
      <c r="N16" s="186"/>
      <c r="O16" s="186"/>
      <c r="P16" s="220"/>
      <c r="Q16" s="218"/>
      <c r="R16" s="186"/>
      <c r="S16" s="186"/>
      <c r="T16" s="221"/>
      <c r="U16" s="222"/>
      <c r="V16" s="204"/>
      <c r="W16" s="186"/>
      <c r="X16" s="186"/>
      <c r="Y16" s="186"/>
      <c r="Z16" s="220"/>
      <c r="AA16" s="186"/>
      <c r="AB16" s="186"/>
      <c r="AC16" s="186"/>
      <c r="AD16" s="186"/>
      <c r="AE16" s="220"/>
      <c r="AF16" s="186"/>
      <c r="AG16" s="186"/>
      <c r="AH16" s="186"/>
      <c r="AI16" s="186"/>
      <c r="AJ16" s="220"/>
    </row>
    <row r="17" spans="1:36" ht="15.75" thickBot="1" x14ac:dyDescent="0.3">
      <c r="A17" s="206" t="s">
        <v>10</v>
      </c>
      <c r="B17" s="211">
        <f t="shared" ref="B17:AJ17" si="0">SUM(B9:B16)</f>
        <v>0</v>
      </c>
      <c r="C17" s="212">
        <f t="shared" si="0"/>
        <v>555</v>
      </c>
      <c r="D17" s="213">
        <f t="shared" si="0"/>
        <v>0</v>
      </c>
      <c r="E17" s="213">
        <f t="shared" si="0"/>
        <v>0</v>
      </c>
      <c r="F17" s="214">
        <f t="shared" si="0"/>
        <v>0</v>
      </c>
      <c r="G17" s="211">
        <f t="shared" si="0"/>
        <v>0</v>
      </c>
      <c r="H17" s="212">
        <f t="shared" si="0"/>
        <v>0</v>
      </c>
      <c r="I17" s="213">
        <f t="shared" si="0"/>
        <v>0</v>
      </c>
      <c r="J17" s="213">
        <f t="shared" si="0"/>
        <v>0</v>
      </c>
      <c r="K17" s="214">
        <f t="shared" si="0"/>
        <v>0</v>
      </c>
      <c r="L17" s="211">
        <f t="shared" si="0"/>
        <v>0</v>
      </c>
      <c r="M17" s="212">
        <f t="shared" si="0"/>
        <v>0</v>
      </c>
      <c r="N17" s="213">
        <f t="shared" si="0"/>
        <v>0</v>
      </c>
      <c r="O17" s="213">
        <f t="shared" si="0"/>
        <v>0</v>
      </c>
      <c r="P17" s="214">
        <f t="shared" si="0"/>
        <v>0</v>
      </c>
      <c r="Q17" s="175">
        <f t="shared" si="0"/>
        <v>0</v>
      </c>
      <c r="R17" s="176">
        <f t="shared" si="0"/>
        <v>90</v>
      </c>
      <c r="S17" s="177">
        <f t="shared" si="0"/>
        <v>0</v>
      </c>
      <c r="T17" s="177">
        <f t="shared" si="0"/>
        <v>0</v>
      </c>
      <c r="U17" s="178">
        <f t="shared" si="0"/>
        <v>0</v>
      </c>
      <c r="V17" s="175">
        <f t="shared" si="0"/>
        <v>0</v>
      </c>
      <c r="W17" s="176">
        <f t="shared" si="0"/>
        <v>127.75</v>
      </c>
      <c r="X17" s="177">
        <f t="shared" si="0"/>
        <v>0</v>
      </c>
      <c r="Y17" s="177">
        <f t="shared" si="0"/>
        <v>0</v>
      </c>
      <c r="Z17" s="178">
        <f t="shared" si="0"/>
        <v>0</v>
      </c>
      <c r="AA17" s="175">
        <f t="shared" si="0"/>
        <v>0</v>
      </c>
      <c r="AB17" s="176">
        <f t="shared" si="0"/>
        <v>0</v>
      </c>
      <c r="AC17" s="177">
        <f t="shared" si="0"/>
        <v>0</v>
      </c>
      <c r="AD17" s="177">
        <f t="shared" si="0"/>
        <v>0</v>
      </c>
      <c r="AE17" s="178">
        <f t="shared" si="0"/>
        <v>0</v>
      </c>
      <c r="AF17" s="175">
        <f t="shared" si="0"/>
        <v>0</v>
      </c>
      <c r="AG17" s="176">
        <f t="shared" si="0"/>
        <v>0</v>
      </c>
      <c r="AH17" s="177">
        <f t="shared" si="0"/>
        <v>0</v>
      </c>
      <c r="AI17" s="177">
        <f t="shared" si="0"/>
        <v>0</v>
      </c>
      <c r="AJ17" s="178">
        <f t="shared" si="0"/>
        <v>0</v>
      </c>
    </row>
    <row r="18" spans="1:36" ht="15.75" thickBot="1" x14ac:dyDescent="0.3">
      <c r="A18" s="192"/>
      <c r="B18" s="119"/>
      <c r="C18" s="120"/>
      <c r="D18" s="121"/>
      <c r="E18" s="121"/>
      <c r="F18" s="122"/>
      <c r="G18" s="119"/>
      <c r="H18" s="120"/>
      <c r="I18" s="121"/>
      <c r="J18" s="121"/>
      <c r="K18" s="122"/>
      <c r="L18" s="197"/>
      <c r="M18" s="120"/>
      <c r="N18" s="121"/>
      <c r="O18" s="121"/>
      <c r="P18" s="122"/>
      <c r="Q18" s="119"/>
      <c r="R18" s="120"/>
      <c r="S18" s="121"/>
      <c r="T18" s="121"/>
      <c r="U18" s="122"/>
      <c r="V18" s="119"/>
      <c r="W18" s="120"/>
      <c r="X18" s="121"/>
      <c r="Y18" s="121"/>
      <c r="Z18" s="122"/>
      <c r="AA18" s="119"/>
      <c r="AB18" s="120"/>
      <c r="AC18" s="121"/>
      <c r="AD18" s="121"/>
      <c r="AE18" s="122"/>
      <c r="AF18" s="119"/>
      <c r="AG18" s="120"/>
      <c r="AH18" s="121"/>
      <c r="AI18" s="121"/>
      <c r="AJ18" s="122"/>
    </row>
    <row r="19" spans="1:36" ht="15.75" thickBot="1" x14ac:dyDescent="0.3">
      <c r="A19" s="191"/>
      <c r="B19" s="126" t="s">
        <v>1</v>
      </c>
      <c r="C19" s="127" t="s">
        <v>2</v>
      </c>
      <c r="D19" s="127" t="s">
        <v>3</v>
      </c>
      <c r="E19" s="127" t="s">
        <v>4</v>
      </c>
      <c r="F19" s="128" t="s">
        <v>5</v>
      </c>
      <c r="G19" s="126" t="s">
        <v>1</v>
      </c>
      <c r="H19" s="127" t="s">
        <v>2</v>
      </c>
      <c r="I19" s="127" t="s">
        <v>3</v>
      </c>
      <c r="J19" s="127" t="s">
        <v>4</v>
      </c>
      <c r="K19" s="128" t="s">
        <v>5</v>
      </c>
      <c r="L19" s="198" t="s">
        <v>1</v>
      </c>
      <c r="M19" s="127" t="s">
        <v>2</v>
      </c>
      <c r="N19" s="127" t="s">
        <v>3</v>
      </c>
      <c r="O19" s="127" t="s">
        <v>4</v>
      </c>
      <c r="P19" s="128" t="s">
        <v>5</v>
      </c>
      <c r="Q19" s="126" t="s">
        <v>1</v>
      </c>
      <c r="R19" s="127" t="s">
        <v>2</v>
      </c>
      <c r="S19" s="127" t="s">
        <v>3</v>
      </c>
      <c r="T19" s="127" t="s">
        <v>4</v>
      </c>
      <c r="U19" s="128" t="s">
        <v>5</v>
      </c>
      <c r="V19" s="126" t="s">
        <v>1</v>
      </c>
      <c r="W19" s="127" t="s">
        <v>2</v>
      </c>
      <c r="X19" s="127" t="s">
        <v>3</v>
      </c>
      <c r="Y19" s="127" t="s">
        <v>4</v>
      </c>
      <c r="Z19" s="128" t="s">
        <v>5</v>
      </c>
      <c r="AA19" s="126" t="s">
        <v>1</v>
      </c>
      <c r="AB19" s="127" t="s">
        <v>2</v>
      </c>
      <c r="AC19" s="127" t="s">
        <v>3</v>
      </c>
      <c r="AD19" s="127" t="s">
        <v>4</v>
      </c>
      <c r="AE19" s="128" t="s">
        <v>5</v>
      </c>
      <c r="AF19" s="126" t="s">
        <v>1</v>
      </c>
      <c r="AG19" s="127" t="s">
        <v>2</v>
      </c>
      <c r="AH19" s="127" t="s">
        <v>3</v>
      </c>
      <c r="AI19" s="127" t="s">
        <v>4</v>
      </c>
      <c r="AJ19" s="128" t="s">
        <v>5</v>
      </c>
    </row>
    <row r="20" spans="1:36" ht="15.75" thickBot="1" x14ac:dyDescent="0.3">
      <c r="A20" s="169" t="s">
        <v>58</v>
      </c>
      <c r="B20" s="123">
        <f t="shared" ref="B20:U20" si="1">+ROUNDUP(B17/3.65,0)</f>
        <v>0</v>
      </c>
      <c r="C20" s="124">
        <f t="shared" si="1"/>
        <v>153</v>
      </c>
      <c r="D20" s="124">
        <f t="shared" si="1"/>
        <v>0</v>
      </c>
      <c r="E20" s="124">
        <f t="shared" si="1"/>
        <v>0</v>
      </c>
      <c r="F20" s="125">
        <f t="shared" si="1"/>
        <v>0</v>
      </c>
      <c r="G20" s="123">
        <f t="shared" si="1"/>
        <v>0</v>
      </c>
      <c r="H20" s="124">
        <f t="shared" si="1"/>
        <v>0</v>
      </c>
      <c r="I20" s="124">
        <f t="shared" si="1"/>
        <v>0</v>
      </c>
      <c r="J20" s="124">
        <f t="shared" si="1"/>
        <v>0</v>
      </c>
      <c r="K20" s="125">
        <f t="shared" si="1"/>
        <v>0</v>
      </c>
      <c r="L20" s="199">
        <f t="shared" si="1"/>
        <v>0</v>
      </c>
      <c r="M20" s="124">
        <f t="shared" si="1"/>
        <v>0</v>
      </c>
      <c r="N20" s="124">
        <f t="shared" si="1"/>
        <v>0</v>
      </c>
      <c r="O20" s="124">
        <f t="shared" si="1"/>
        <v>0</v>
      </c>
      <c r="P20" s="125">
        <f t="shared" si="1"/>
        <v>0</v>
      </c>
      <c r="Q20" s="123">
        <f t="shared" si="1"/>
        <v>0</v>
      </c>
      <c r="R20" s="124">
        <f t="shared" si="1"/>
        <v>25</v>
      </c>
      <c r="S20" s="124">
        <f t="shared" si="1"/>
        <v>0</v>
      </c>
      <c r="T20" s="124">
        <f t="shared" si="1"/>
        <v>0</v>
      </c>
      <c r="U20" s="125">
        <f t="shared" si="1"/>
        <v>0</v>
      </c>
      <c r="V20" s="123">
        <f t="shared" ref="V20:AJ20" si="2">+ROUNDUP(V17/3.65,0)</f>
        <v>0</v>
      </c>
      <c r="W20" s="124">
        <f t="shared" si="2"/>
        <v>35</v>
      </c>
      <c r="X20" s="124">
        <f t="shared" si="2"/>
        <v>0</v>
      </c>
      <c r="Y20" s="124">
        <f t="shared" si="2"/>
        <v>0</v>
      </c>
      <c r="Z20" s="125">
        <f t="shared" si="2"/>
        <v>0</v>
      </c>
      <c r="AA20" s="123">
        <f t="shared" si="2"/>
        <v>0</v>
      </c>
      <c r="AB20" s="124">
        <f t="shared" si="2"/>
        <v>0</v>
      </c>
      <c r="AC20" s="124">
        <f t="shared" si="2"/>
        <v>0</v>
      </c>
      <c r="AD20" s="124">
        <f t="shared" si="2"/>
        <v>0</v>
      </c>
      <c r="AE20" s="125">
        <f t="shared" si="2"/>
        <v>0</v>
      </c>
      <c r="AF20" s="123">
        <f t="shared" si="2"/>
        <v>0</v>
      </c>
      <c r="AG20" s="124">
        <f t="shared" si="2"/>
        <v>0</v>
      </c>
      <c r="AH20" s="124">
        <f t="shared" si="2"/>
        <v>0</v>
      </c>
      <c r="AI20" s="124">
        <f t="shared" si="2"/>
        <v>0</v>
      </c>
      <c r="AJ20" s="125">
        <f t="shared" si="2"/>
        <v>0</v>
      </c>
    </row>
    <row r="21" spans="1:36" ht="15.75" x14ac:dyDescent="0.25">
      <c r="A21" s="164"/>
      <c r="B21" s="174"/>
      <c r="C21" s="174">
        <v>24</v>
      </c>
      <c r="D21" s="174"/>
      <c r="E21" s="174"/>
      <c r="F21" s="174"/>
      <c r="G21" s="174"/>
      <c r="H21" s="174"/>
      <c r="I21" s="174"/>
      <c r="J21" s="174"/>
      <c r="K21" s="174"/>
      <c r="M21" s="174"/>
      <c r="N21" s="174"/>
      <c r="R21" s="174">
        <v>15</v>
      </c>
      <c r="S21" s="174">
        <f>S20*10%</f>
        <v>0</v>
      </c>
      <c r="AA21" s="201"/>
      <c r="AB21" s="201"/>
      <c r="AC21" s="201"/>
      <c r="AD21" s="201"/>
      <c r="AE21" s="201"/>
    </row>
    <row r="22" spans="1:36" ht="15.75" x14ac:dyDescent="0.25">
      <c r="A22" s="164"/>
      <c r="B22" s="163"/>
      <c r="C22" s="163">
        <f>SUM(C20:C21)</f>
        <v>177</v>
      </c>
      <c r="D22" s="163"/>
      <c r="E22" s="163"/>
      <c r="F22" s="163"/>
      <c r="G22" s="163"/>
      <c r="H22" s="163"/>
      <c r="I22" s="163"/>
      <c r="J22" s="163"/>
      <c r="K22" s="163"/>
      <c r="L22" s="163"/>
      <c r="M22" s="163"/>
      <c r="N22" s="163"/>
      <c r="Q22" s="163"/>
      <c r="R22" s="163">
        <f>SUM(R20:R21)</f>
        <v>40</v>
      </c>
      <c r="S22" s="163">
        <f>SUM(S20:S21)</f>
        <v>0</v>
      </c>
      <c r="AA22" s="201"/>
      <c r="AB22" s="201"/>
      <c r="AC22" s="201"/>
      <c r="AD22" s="201"/>
      <c r="AE22" s="201"/>
    </row>
    <row r="23" spans="1:36" ht="15.75" x14ac:dyDescent="0.25">
      <c r="A23" s="230"/>
      <c r="G23" s="163"/>
      <c r="J23" s="163"/>
      <c r="K23" s="163"/>
      <c r="AA23" s="201"/>
      <c r="AB23" s="201"/>
      <c r="AC23" s="201"/>
      <c r="AD23" s="201"/>
      <c r="AE23" s="201"/>
    </row>
    <row r="24" spans="1:36" s="217" customFormat="1" ht="16.5" customHeight="1" x14ac:dyDescent="0.25">
      <c r="A24" s="231"/>
      <c r="B24" s="174"/>
      <c r="C24" s="163"/>
      <c r="D24" s="163"/>
      <c r="G24" s="163"/>
      <c r="H24" s="163"/>
      <c r="I24" s="174"/>
      <c r="M24" s="163"/>
    </row>
    <row r="25" spans="1:36" s="217" customFormat="1" x14ac:dyDescent="0.25">
      <c r="A25" s="234"/>
      <c r="B25" s="163"/>
      <c r="C25" s="163"/>
      <c r="G25" s="163"/>
    </row>
    <row r="26" spans="1:36" s="217" customFormat="1" x14ac:dyDescent="0.25">
      <c r="A26" s="232"/>
      <c r="B26" s="174"/>
      <c r="G26" s="163"/>
    </row>
    <row r="27" spans="1:36" x14ac:dyDescent="0.25">
      <c r="A27" s="231"/>
    </row>
    <row r="28" spans="1:36" x14ac:dyDescent="0.25">
      <c r="A28" s="231"/>
    </row>
    <row r="29" spans="1:36" x14ac:dyDescent="0.25">
      <c r="A29" s="233"/>
    </row>
    <row r="30" spans="1:36" x14ac:dyDescent="0.25">
      <c r="A30" s="231"/>
    </row>
    <row r="31" spans="1:36" x14ac:dyDescent="0.25">
      <c r="A31" s="233"/>
    </row>
    <row r="32" spans="1:36" x14ac:dyDescent="0.25">
      <c r="A32" s="233"/>
    </row>
    <row r="33" spans="1:1" x14ac:dyDescent="0.25">
      <c r="A33" s="233"/>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293"/>
      <c r="B1" s="294"/>
      <c r="C1" s="294"/>
      <c r="D1" s="294"/>
      <c r="E1" s="294"/>
      <c r="F1" s="294"/>
      <c r="G1" s="294"/>
      <c r="H1" s="295"/>
    </row>
    <row r="2" spans="1:8" ht="16.5" thickBot="1" x14ac:dyDescent="0.3">
      <c r="A2" s="278"/>
      <c r="B2" s="279"/>
      <c r="C2" s="279"/>
      <c r="D2" s="279"/>
      <c r="E2" s="279"/>
      <c r="F2" s="279"/>
      <c r="G2" s="279"/>
      <c r="H2" s="280"/>
    </row>
    <row r="3" spans="1:8" ht="20.25" customHeight="1" thickBot="1" x14ac:dyDescent="0.3">
      <c r="A3" s="305" t="s">
        <v>69</v>
      </c>
      <c r="B3" s="306"/>
      <c r="C3" s="40"/>
      <c r="D3" s="110" t="s">
        <v>59</v>
      </c>
      <c r="E3" s="41"/>
      <c r="F3" s="110" t="s">
        <v>60</v>
      </c>
      <c r="G3" s="307"/>
      <c r="H3" s="308"/>
    </row>
    <row r="4" spans="1:8" ht="18.75" customHeight="1" x14ac:dyDescent="0.25">
      <c r="A4" s="309" t="s">
        <v>70</v>
      </c>
      <c r="B4" s="310"/>
      <c r="C4" s="311"/>
      <c r="D4" s="312"/>
      <c r="E4" s="312"/>
      <c r="F4" s="312"/>
      <c r="G4" s="312"/>
      <c r="H4" s="313"/>
    </row>
    <row r="5" spans="1:8" ht="21.75" customHeight="1" thickBot="1" x14ac:dyDescent="0.3">
      <c r="A5" s="276" t="s">
        <v>71</v>
      </c>
      <c r="B5" s="277"/>
      <c r="C5" s="302"/>
      <c r="D5" s="303"/>
      <c r="E5" s="303"/>
      <c r="F5" s="303"/>
      <c r="G5" s="303"/>
      <c r="H5" s="304"/>
    </row>
    <row r="6" spans="1:8" ht="21" customHeight="1" thickBot="1" x14ac:dyDescent="0.3">
      <c r="A6" s="291" t="s">
        <v>11</v>
      </c>
      <c r="B6" s="292"/>
      <c r="C6" s="111" t="s">
        <v>12</v>
      </c>
      <c r="D6" s="42"/>
      <c r="E6" s="111" t="s">
        <v>13</v>
      </c>
      <c r="F6" s="43"/>
      <c r="G6" s="110" t="s">
        <v>61</v>
      </c>
      <c r="H6" s="43"/>
    </row>
    <row r="7" spans="1:8" ht="21" customHeight="1" x14ac:dyDescent="0.25">
      <c r="A7" s="276" t="s">
        <v>62</v>
      </c>
      <c r="B7" s="277"/>
      <c r="C7" s="293"/>
      <c r="D7" s="294"/>
      <c r="E7" s="295"/>
      <c r="F7" s="296"/>
      <c r="G7" s="297"/>
      <c r="H7" s="298"/>
    </row>
    <row r="8" spans="1:8" ht="21" customHeight="1" x14ac:dyDescent="0.25">
      <c r="A8" s="276" t="s">
        <v>72</v>
      </c>
      <c r="B8" s="277"/>
      <c r="C8" s="299"/>
      <c r="D8" s="300"/>
      <c r="E8" s="301"/>
      <c r="F8" s="299"/>
      <c r="G8" s="300"/>
      <c r="H8" s="301"/>
    </row>
    <row r="9" spans="1:8" ht="21" customHeight="1" x14ac:dyDescent="0.25">
      <c r="A9" s="276" t="s">
        <v>73</v>
      </c>
      <c r="B9" s="277"/>
      <c r="C9" s="288"/>
      <c r="D9" s="289"/>
      <c r="E9" s="290"/>
      <c r="F9" s="288"/>
      <c r="G9" s="289"/>
      <c r="H9" s="290"/>
    </row>
    <row r="10" spans="1:8" ht="20.25" customHeight="1" x14ac:dyDescent="0.25">
      <c r="A10" s="276" t="s">
        <v>74</v>
      </c>
      <c r="B10" s="277"/>
      <c r="C10" s="288"/>
      <c r="D10" s="289"/>
      <c r="E10" s="290"/>
      <c r="F10" s="288"/>
      <c r="G10" s="289"/>
      <c r="H10" s="290"/>
    </row>
    <row r="11" spans="1:8" ht="20.25" customHeight="1" thickBot="1" x14ac:dyDescent="0.3">
      <c r="A11" s="276" t="s">
        <v>54</v>
      </c>
      <c r="B11" s="277"/>
      <c r="C11" s="278"/>
      <c r="D11" s="279"/>
      <c r="E11" s="280"/>
      <c r="F11" s="278"/>
      <c r="G11" s="279"/>
      <c r="H11" s="280"/>
    </row>
    <row r="12" spans="1:8" ht="33" customHeight="1" thickBot="1" x14ac:dyDescent="0.3">
      <c r="A12" s="281" t="s">
        <v>63</v>
      </c>
      <c r="B12" s="282"/>
      <c r="C12" s="283"/>
      <c r="D12" s="284"/>
      <c r="E12" s="285" t="s">
        <v>79</v>
      </c>
      <c r="F12" s="286"/>
      <c r="G12" s="286"/>
      <c r="H12" s="287"/>
    </row>
    <row r="13" spans="1:8" ht="20.25" customHeight="1" thickBot="1" x14ac:dyDescent="0.3">
      <c r="A13" s="260" t="s">
        <v>78</v>
      </c>
      <c r="B13" s="261"/>
      <c r="C13" s="112" t="s">
        <v>1</v>
      </c>
      <c r="D13" s="113" t="s">
        <v>75</v>
      </c>
      <c r="E13" s="113" t="s">
        <v>76</v>
      </c>
      <c r="F13" s="113" t="s">
        <v>4</v>
      </c>
      <c r="G13" s="113" t="s">
        <v>5</v>
      </c>
      <c r="H13" s="114" t="s">
        <v>77</v>
      </c>
    </row>
    <row r="14" spans="1:8" ht="20.25" customHeight="1" thickBot="1" x14ac:dyDescent="0.3">
      <c r="A14" s="262"/>
      <c r="B14" s="263"/>
      <c r="C14" s="142"/>
      <c r="D14" s="143"/>
      <c r="E14" s="143"/>
      <c r="F14" s="143"/>
      <c r="G14" s="143"/>
      <c r="H14" s="141"/>
    </row>
    <row r="15" spans="1:8" ht="16.5" x14ac:dyDescent="0.25">
      <c r="A15" s="260" t="s">
        <v>64</v>
      </c>
      <c r="B15" s="261"/>
      <c r="C15" s="267"/>
      <c r="D15" s="268"/>
      <c r="E15" s="268"/>
      <c r="F15" s="268"/>
      <c r="G15" s="268"/>
      <c r="H15" s="269"/>
    </row>
    <row r="16" spans="1:8" ht="16.5" x14ac:dyDescent="0.25">
      <c r="A16" s="262"/>
      <c r="B16" s="264"/>
      <c r="C16" s="270"/>
      <c r="D16" s="271"/>
      <c r="E16" s="271"/>
      <c r="F16" s="271"/>
      <c r="G16" s="271"/>
      <c r="H16" s="272"/>
    </row>
    <row r="17" spans="1:8" ht="18.75" customHeight="1" x14ac:dyDescent="0.25">
      <c r="A17" s="262"/>
      <c r="B17" s="264"/>
      <c r="C17" s="270"/>
      <c r="D17" s="271"/>
      <c r="E17" s="271"/>
      <c r="F17" s="271"/>
      <c r="G17" s="271"/>
      <c r="H17" s="272"/>
    </row>
    <row r="18" spans="1:8" ht="18.75" customHeight="1" x14ac:dyDescent="0.25">
      <c r="A18" s="262"/>
      <c r="B18" s="264"/>
      <c r="C18" s="270"/>
      <c r="D18" s="271"/>
      <c r="E18" s="271"/>
      <c r="F18" s="271"/>
      <c r="G18" s="271"/>
      <c r="H18" s="272"/>
    </row>
    <row r="19" spans="1:8" ht="18.75" customHeight="1" x14ac:dyDescent="0.25">
      <c r="A19" s="262"/>
      <c r="B19" s="264"/>
      <c r="C19" s="270"/>
      <c r="D19" s="271"/>
      <c r="E19" s="271"/>
      <c r="F19" s="271"/>
      <c r="G19" s="271"/>
      <c r="H19" s="272"/>
    </row>
    <row r="20" spans="1:8" ht="18.75" customHeight="1" x14ac:dyDescent="0.25">
      <c r="A20" s="262"/>
      <c r="B20" s="264"/>
      <c r="C20" s="270"/>
      <c r="D20" s="271"/>
      <c r="E20" s="271"/>
      <c r="F20" s="271"/>
      <c r="G20" s="271"/>
      <c r="H20" s="272"/>
    </row>
    <row r="21" spans="1:8" ht="18.75" customHeight="1" x14ac:dyDescent="0.25">
      <c r="A21" s="262"/>
      <c r="B21" s="264"/>
      <c r="C21" s="270"/>
      <c r="D21" s="271"/>
      <c r="E21" s="271"/>
      <c r="F21" s="271"/>
      <c r="G21" s="271"/>
      <c r="H21" s="272"/>
    </row>
    <row r="22" spans="1:8" ht="18.75" customHeight="1" x14ac:dyDescent="0.25">
      <c r="A22" s="262"/>
      <c r="B22" s="264"/>
      <c r="C22" s="270"/>
      <c r="D22" s="271"/>
      <c r="E22" s="271"/>
      <c r="F22" s="271"/>
      <c r="G22" s="271"/>
      <c r="H22" s="272"/>
    </row>
    <row r="23" spans="1:8" ht="18.75" customHeight="1" x14ac:dyDescent="0.25">
      <c r="A23" s="262"/>
      <c r="B23" s="264"/>
      <c r="C23" s="270"/>
      <c r="D23" s="271"/>
      <c r="E23" s="271"/>
      <c r="F23" s="271"/>
      <c r="G23" s="271"/>
      <c r="H23" s="272"/>
    </row>
    <row r="24" spans="1:8" ht="16.5" x14ac:dyDescent="0.25">
      <c r="A24" s="262"/>
      <c r="B24" s="264"/>
      <c r="C24" s="270"/>
      <c r="D24" s="271"/>
      <c r="E24" s="271"/>
      <c r="F24" s="271"/>
      <c r="G24" s="271"/>
      <c r="H24" s="272"/>
    </row>
    <row r="25" spans="1:8" ht="18" customHeight="1" x14ac:dyDescent="0.25">
      <c r="A25" s="262"/>
      <c r="B25" s="264"/>
      <c r="C25" s="270"/>
      <c r="D25" s="271"/>
      <c r="E25" s="271"/>
      <c r="F25" s="271"/>
      <c r="G25" s="271"/>
      <c r="H25" s="272"/>
    </row>
    <row r="26" spans="1:8" ht="16.5" x14ac:dyDescent="0.25">
      <c r="A26" s="262"/>
      <c r="B26" s="264"/>
      <c r="C26" s="270"/>
      <c r="D26" s="271"/>
      <c r="E26" s="271"/>
      <c r="F26" s="271"/>
      <c r="G26" s="271"/>
      <c r="H26" s="272"/>
    </row>
    <row r="27" spans="1:8" ht="16.5" x14ac:dyDescent="0.25">
      <c r="A27" s="262"/>
      <c r="B27" s="264"/>
      <c r="C27" s="270"/>
      <c r="D27" s="271"/>
      <c r="E27" s="271"/>
      <c r="F27" s="271"/>
      <c r="G27" s="271"/>
      <c r="H27" s="272"/>
    </row>
    <row r="28" spans="1:8" ht="16.5" x14ac:dyDescent="0.25">
      <c r="A28" s="262"/>
      <c r="B28" s="264"/>
      <c r="C28" s="270"/>
      <c r="D28" s="271"/>
      <c r="E28" s="271"/>
      <c r="F28" s="271"/>
      <c r="G28" s="271"/>
      <c r="H28" s="272"/>
    </row>
    <row r="29" spans="1:8" ht="16.5" x14ac:dyDescent="0.25">
      <c r="A29" s="262"/>
      <c r="B29" s="264"/>
      <c r="C29" s="270"/>
      <c r="D29" s="271"/>
      <c r="E29" s="271"/>
      <c r="F29" s="271"/>
      <c r="G29" s="271"/>
      <c r="H29" s="272"/>
    </row>
    <row r="30" spans="1:8" ht="16.5" thickBot="1" x14ac:dyDescent="0.3">
      <c r="A30" s="265"/>
      <c r="B30" s="266"/>
      <c r="C30" s="273"/>
      <c r="D30" s="274"/>
      <c r="E30" s="274"/>
      <c r="F30" s="274"/>
      <c r="G30" s="274"/>
      <c r="H30" s="275"/>
    </row>
    <row r="31" spans="1:8" ht="19.5" customHeight="1" thickBot="1" x14ac:dyDescent="0.3">
      <c r="A31" s="324" t="s">
        <v>80</v>
      </c>
      <c r="B31" s="325"/>
      <c r="C31" s="326"/>
      <c r="D31" s="327"/>
      <c r="E31" s="327"/>
      <c r="F31" s="327"/>
      <c r="G31" s="327"/>
      <c r="H31" s="328"/>
    </row>
    <row r="32" spans="1:8" ht="20.25" customHeight="1" thickBot="1" x14ac:dyDescent="0.3">
      <c r="A32" s="250" t="s">
        <v>65</v>
      </c>
      <c r="B32" s="251"/>
      <c r="C32" s="118" t="s">
        <v>83</v>
      </c>
      <c r="D32" s="113" t="s">
        <v>82</v>
      </c>
      <c r="E32" s="113" t="s">
        <v>14</v>
      </c>
      <c r="F32" s="113" t="s">
        <v>15</v>
      </c>
      <c r="G32" s="113" t="s">
        <v>16</v>
      </c>
      <c r="H32" s="114" t="s">
        <v>66</v>
      </c>
    </row>
    <row r="33" spans="1:8" ht="16.5" thickBot="1" x14ac:dyDescent="0.3">
      <c r="A33" s="252"/>
      <c r="B33" s="253"/>
      <c r="C33" s="144"/>
      <c r="D33" s="145"/>
      <c r="E33" s="145"/>
      <c r="F33" s="145"/>
      <c r="G33" s="145"/>
      <c r="H33" s="146"/>
    </row>
    <row r="34" spans="1:8" ht="21.75" customHeight="1" thickBot="1" x14ac:dyDescent="0.3">
      <c r="A34" s="314" t="s">
        <v>68</v>
      </c>
      <c r="B34" s="315"/>
      <c r="C34" s="147" t="s">
        <v>83</v>
      </c>
      <c r="D34" s="148" t="s">
        <v>84</v>
      </c>
      <c r="E34" s="148" t="s">
        <v>17</v>
      </c>
      <c r="F34" s="148" t="s">
        <v>15</v>
      </c>
      <c r="G34" s="148" t="s">
        <v>18</v>
      </c>
      <c r="H34" s="149" t="s">
        <v>66</v>
      </c>
    </row>
    <row r="35" spans="1:8" ht="16.5" thickBot="1" x14ac:dyDescent="0.3">
      <c r="A35" s="316"/>
      <c r="B35" s="317"/>
      <c r="C35" s="150"/>
      <c r="D35" s="151"/>
      <c r="E35" s="151"/>
      <c r="F35" s="151"/>
      <c r="G35" s="151"/>
      <c r="H35" s="152"/>
    </row>
    <row r="36" spans="1:8" ht="24.75" customHeight="1" thickBot="1" x14ac:dyDescent="0.3">
      <c r="A36" s="318" t="s">
        <v>110</v>
      </c>
      <c r="B36" s="319"/>
      <c r="C36" s="319"/>
      <c r="D36" s="319"/>
      <c r="E36" s="319"/>
      <c r="F36" s="319"/>
      <c r="G36" s="319"/>
      <c r="H36" s="320"/>
    </row>
    <row r="37" spans="1:8" ht="27.75" customHeight="1" thickBot="1" x14ac:dyDescent="0.3">
      <c r="A37" s="318" t="s">
        <v>19</v>
      </c>
      <c r="B37" s="321"/>
      <c r="C37" s="153" t="s">
        <v>59</v>
      </c>
      <c r="D37" s="154" t="s">
        <v>67</v>
      </c>
      <c r="E37" s="154" t="s">
        <v>55</v>
      </c>
      <c r="F37" s="154" t="s">
        <v>56</v>
      </c>
      <c r="G37" s="154" t="s">
        <v>26</v>
      </c>
      <c r="H37" s="155" t="s">
        <v>81</v>
      </c>
    </row>
    <row r="38" spans="1:8" ht="18.75" customHeight="1" x14ac:dyDescent="0.25">
      <c r="A38" s="322"/>
      <c r="B38" s="323"/>
      <c r="C38" s="50"/>
      <c r="D38" s="51" t="str">
        <f t="shared" ref="D38:D51" si="0">TEXT(C38,"DDDD")</f>
        <v>Saturday</v>
      </c>
      <c r="E38" s="156"/>
      <c r="F38" s="156"/>
      <c r="G38" s="156"/>
      <c r="H38" s="157"/>
    </row>
    <row r="39" spans="1:8" x14ac:dyDescent="0.25">
      <c r="A39" s="254"/>
      <c r="B39" s="255"/>
      <c r="C39" s="50"/>
      <c r="D39" s="51" t="str">
        <f t="shared" si="0"/>
        <v>Saturday</v>
      </c>
      <c r="E39" s="158"/>
      <c r="F39" s="158"/>
      <c r="G39" s="156"/>
      <c r="H39" s="157"/>
    </row>
    <row r="40" spans="1:8" x14ac:dyDescent="0.25">
      <c r="A40" s="254"/>
      <c r="B40" s="255"/>
      <c r="C40" s="50"/>
      <c r="D40" s="51" t="str">
        <f t="shared" si="0"/>
        <v>Saturday</v>
      </c>
      <c r="E40" s="158"/>
      <c r="F40" s="158"/>
      <c r="G40" s="156"/>
      <c r="H40" s="157"/>
    </row>
    <row r="41" spans="1:8" x14ac:dyDescent="0.25">
      <c r="A41" s="254"/>
      <c r="B41" s="255"/>
      <c r="C41" s="50"/>
      <c r="D41" s="51" t="str">
        <f t="shared" si="0"/>
        <v>Saturday</v>
      </c>
      <c r="E41" s="158"/>
      <c r="F41" s="158"/>
      <c r="G41" s="156"/>
      <c r="H41" s="157"/>
    </row>
    <row r="42" spans="1:8" x14ac:dyDescent="0.25">
      <c r="A42" s="254"/>
      <c r="B42" s="255"/>
      <c r="C42" s="50"/>
      <c r="D42" s="51" t="str">
        <f t="shared" si="0"/>
        <v>Saturday</v>
      </c>
      <c r="E42" s="158"/>
      <c r="F42" s="158"/>
      <c r="G42" s="156"/>
      <c r="H42" s="157"/>
    </row>
    <row r="43" spans="1:8" x14ac:dyDescent="0.25">
      <c r="A43" s="254"/>
      <c r="B43" s="255"/>
      <c r="C43" s="50"/>
      <c r="D43" s="51" t="str">
        <f t="shared" si="0"/>
        <v>Saturday</v>
      </c>
      <c r="E43" s="158"/>
      <c r="F43" s="158"/>
      <c r="G43" s="156"/>
      <c r="H43" s="157"/>
    </row>
    <row r="44" spans="1:8" x14ac:dyDescent="0.25">
      <c r="A44" s="254"/>
      <c r="B44" s="255"/>
      <c r="C44" s="50"/>
      <c r="D44" s="51" t="str">
        <f t="shared" si="0"/>
        <v>Saturday</v>
      </c>
      <c r="E44" s="158"/>
      <c r="F44" s="158"/>
      <c r="G44" s="156"/>
      <c r="H44" s="157"/>
    </row>
    <row r="45" spans="1:8" x14ac:dyDescent="0.25">
      <c r="A45" s="254"/>
      <c r="B45" s="255"/>
      <c r="C45" s="50"/>
      <c r="D45" s="51" t="str">
        <f t="shared" si="0"/>
        <v>Saturday</v>
      </c>
      <c r="E45" s="158"/>
      <c r="F45" s="158"/>
      <c r="G45" s="156"/>
      <c r="H45" s="157"/>
    </row>
    <row r="46" spans="1:8" x14ac:dyDescent="0.25">
      <c r="A46" s="254"/>
      <c r="B46" s="255"/>
      <c r="C46" s="50"/>
      <c r="D46" s="51" t="str">
        <f t="shared" si="0"/>
        <v>Saturday</v>
      </c>
      <c r="E46" s="158"/>
      <c r="F46" s="158"/>
      <c r="G46" s="156"/>
      <c r="H46" s="157"/>
    </row>
    <row r="47" spans="1:8" x14ac:dyDescent="0.25">
      <c r="A47" s="254"/>
      <c r="B47" s="255"/>
      <c r="C47" s="50"/>
      <c r="D47" s="51" t="str">
        <f t="shared" si="0"/>
        <v>Saturday</v>
      </c>
      <c r="E47" s="158"/>
      <c r="F47" s="158"/>
      <c r="G47" s="156"/>
      <c r="H47" s="157"/>
    </row>
    <row r="48" spans="1:8" x14ac:dyDescent="0.25">
      <c r="A48" s="254"/>
      <c r="B48" s="255"/>
      <c r="C48" s="50"/>
      <c r="D48" s="51" t="str">
        <f t="shared" si="0"/>
        <v>Saturday</v>
      </c>
      <c r="E48" s="158"/>
      <c r="F48" s="158"/>
      <c r="G48" s="156"/>
      <c r="H48" s="157"/>
    </row>
    <row r="49" spans="1:8" x14ac:dyDescent="0.25">
      <c r="A49" s="254"/>
      <c r="B49" s="255"/>
      <c r="C49" s="50"/>
      <c r="D49" s="51" t="str">
        <f t="shared" si="0"/>
        <v>Saturday</v>
      </c>
      <c r="E49" s="158"/>
      <c r="F49" s="158"/>
      <c r="G49" s="156"/>
      <c r="H49" s="157"/>
    </row>
    <row r="50" spans="1:8" x14ac:dyDescent="0.25">
      <c r="A50" s="254"/>
      <c r="B50" s="255"/>
      <c r="C50" s="50"/>
      <c r="D50" s="51" t="str">
        <f t="shared" si="0"/>
        <v>Saturday</v>
      </c>
      <c r="E50" s="158"/>
      <c r="F50" s="158"/>
      <c r="G50" s="156"/>
      <c r="H50" s="157"/>
    </row>
    <row r="51" spans="1:8" x14ac:dyDescent="0.25">
      <c r="A51" s="254"/>
      <c r="B51" s="255"/>
      <c r="C51" s="50"/>
      <c r="D51" s="51" t="str">
        <f t="shared" si="0"/>
        <v>Saturday</v>
      </c>
      <c r="E51" s="158"/>
      <c r="F51" s="158"/>
      <c r="G51" s="156"/>
      <c r="H51" s="157"/>
    </row>
    <row r="52" spans="1:8" x14ac:dyDescent="0.25">
      <c r="A52" s="254"/>
      <c r="B52" s="255"/>
      <c r="C52" s="50"/>
      <c r="D52" s="51" t="str">
        <f>TEXT(C52,"DDDD")</f>
        <v>Saturday</v>
      </c>
      <c r="E52" s="158"/>
      <c r="F52" s="158"/>
      <c r="G52" s="156"/>
      <c r="H52" s="157"/>
    </row>
    <row r="53" spans="1:8" x14ac:dyDescent="0.25">
      <c r="A53" s="258"/>
      <c r="B53" s="259"/>
      <c r="C53" s="50"/>
      <c r="D53" s="51" t="str">
        <f>TEXT(C53,"DDDD")</f>
        <v>Saturday</v>
      </c>
      <c r="E53" s="158"/>
      <c r="F53" s="158"/>
      <c r="G53" s="156"/>
      <c r="H53" s="157"/>
    </row>
    <row r="54" spans="1:8" x14ac:dyDescent="0.25">
      <c r="A54" s="254"/>
      <c r="B54" s="255"/>
      <c r="C54" s="50"/>
      <c r="D54" s="51" t="str">
        <f>TEXT(C54,"DDDD")</f>
        <v>Saturday</v>
      </c>
      <c r="E54" s="158"/>
      <c r="F54" s="158"/>
      <c r="G54" s="158"/>
      <c r="H54" s="159"/>
    </row>
    <row r="55" spans="1:8" ht="16.5" thickBot="1" x14ac:dyDescent="0.3">
      <c r="A55" s="256"/>
      <c r="B55" s="257"/>
      <c r="C55" s="56"/>
      <c r="D55" s="57" t="str">
        <f>TEXT(C55,"DDDD")</f>
        <v>Saturday</v>
      </c>
      <c r="E55" s="58"/>
      <c r="F55" s="58"/>
      <c r="G55" s="58"/>
      <c r="H55" s="59"/>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29"/>
      <c r="B2" s="330"/>
      <c r="C2" s="330"/>
      <c r="D2" s="330"/>
      <c r="E2" s="330"/>
      <c r="F2" s="333"/>
      <c r="G2" s="333"/>
      <c r="H2" s="334"/>
    </row>
    <row r="3" spans="1:8" ht="33" customHeight="1" x14ac:dyDescent="0.3">
      <c r="A3" s="331" t="s">
        <v>114</v>
      </c>
      <c r="B3" s="332"/>
      <c r="C3" s="332"/>
      <c r="D3" s="332"/>
      <c r="E3" s="332"/>
      <c r="F3" s="335"/>
      <c r="G3" s="335"/>
      <c r="H3" s="336"/>
    </row>
    <row r="4" spans="1:8" ht="32.25" customHeight="1" x14ac:dyDescent="0.25">
      <c r="A4" s="337" t="s">
        <v>115</v>
      </c>
      <c r="B4" s="338"/>
      <c r="C4" s="338"/>
      <c r="D4" s="338"/>
      <c r="E4" s="338"/>
      <c r="F4" s="338"/>
      <c r="G4" s="338"/>
      <c r="H4" s="339"/>
    </row>
    <row r="5" spans="1:8" ht="32.25" customHeight="1" thickBot="1" x14ac:dyDescent="0.3">
      <c r="A5" s="340"/>
      <c r="B5" s="341"/>
      <c r="C5" s="341"/>
      <c r="D5" s="341"/>
      <c r="E5" s="341"/>
      <c r="F5" s="341"/>
      <c r="G5" s="341"/>
      <c r="H5" s="342"/>
    </row>
    <row r="6" spans="1:8" ht="20.25" customHeight="1" thickBot="1" x14ac:dyDescent="0.3">
      <c r="A6" s="305" t="s">
        <v>69</v>
      </c>
      <c r="B6" s="306"/>
      <c r="C6" s="40"/>
      <c r="D6" s="110" t="s">
        <v>59</v>
      </c>
      <c r="E6" s="41"/>
      <c r="F6" s="110" t="s">
        <v>60</v>
      </c>
      <c r="G6" s="307"/>
      <c r="H6" s="308"/>
    </row>
    <row r="7" spans="1:8" ht="18.75" customHeight="1" x14ac:dyDescent="0.25">
      <c r="A7" s="309" t="s">
        <v>70</v>
      </c>
      <c r="B7" s="310"/>
      <c r="C7" s="311"/>
      <c r="D7" s="312"/>
      <c r="E7" s="312"/>
      <c r="F7" s="312"/>
      <c r="G7" s="312"/>
      <c r="H7" s="313"/>
    </row>
    <row r="8" spans="1:8" ht="21.75" customHeight="1" thickBot="1" x14ac:dyDescent="0.3">
      <c r="A8" s="276" t="s">
        <v>71</v>
      </c>
      <c r="B8" s="277"/>
      <c r="C8" s="302"/>
      <c r="D8" s="303"/>
      <c r="E8" s="303"/>
      <c r="F8" s="303"/>
      <c r="G8" s="303"/>
      <c r="H8" s="304"/>
    </row>
    <row r="9" spans="1:8" ht="21" customHeight="1" thickBot="1" x14ac:dyDescent="0.3">
      <c r="A9" s="291" t="s">
        <v>11</v>
      </c>
      <c r="B9" s="292"/>
      <c r="C9" s="111" t="s">
        <v>12</v>
      </c>
      <c r="D9" s="42"/>
      <c r="E9" s="111" t="s">
        <v>13</v>
      </c>
      <c r="F9" s="43"/>
      <c r="G9" s="110" t="s">
        <v>61</v>
      </c>
      <c r="H9" s="43"/>
    </row>
    <row r="10" spans="1:8" ht="21" customHeight="1" x14ac:dyDescent="0.25">
      <c r="A10" s="276" t="s">
        <v>62</v>
      </c>
      <c r="B10" s="277"/>
      <c r="C10" s="293"/>
      <c r="D10" s="294"/>
      <c r="E10" s="295"/>
      <c r="F10" s="296"/>
      <c r="G10" s="297"/>
      <c r="H10" s="298"/>
    </row>
    <row r="11" spans="1:8" ht="21" customHeight="1" x14ac:dyDescent="0.25">
      <c r="A11" s="276" t="s">
        <v>72</v>
      </c>
      <c r="B11" s="277"/>
      <c r="C11" s="299"/>
      <c r="D11" s="300"/>
      <c r="E11" s="301"/>
      <c r="F11" s="299"/>
      <c r="G11" s="300"/>
      <c r="H11" s="301"/>
    </row>
    <row r="12" spans="1:8" ht="21" customHeight="1" x14ac:dyDescent="0.25">
      <c r="A12" s="276" t="s">
        <v>73</v>
      </c>
      <c r="B12" s="277"/>
      <c r="C12" s="288"/>
      <c r="D12" s="289"/>
      <c r="E12" s="290"/>
      <c r="F12" s="288"/>
      <c r="G12" s="289"/>
      <c r="H12" s="290"/>
    </row>
    <row r="13" spans="1:8" ht="20.25" customHeight="1" x14ac:dyDescent="0.25">
      <c r="A13" s="276" t="s">
        <v>74</v>
      </c>
      <c r="B13" s="277"/>
      <c r="C13" s="288"/>
      <c r="D13" s="289"/>
      <c r="E13" s="290"/>
      <c r="F13" s="288"/>
      <c r="G13" s="289"/>
      <c r="H13" s="290"/>
    </row>
    <row r="14" spans="1:8" ht="20.25" customHeight="1" thickBot="1" x14ac:dyDescent="0.3">
      <c r="A14" s="276" t="s">
        <v>54</v>
      </c>
      <c r="B14" s="277"/>
      <c r="C14" s="278"/>
      <c r="D14" s="279"/>
      <c r="E14" s="280"/>
      <c r="F14" s="278"/>
      <c r="G14" s="279"/>
      <c r="H14" s="280"/>
    </row>
    <row r="15" spans="1:8" ht="20.25" customHeight="1" thickBot="1" x14ac:dyDescent="0.3">
      <c r="A15" s="250" t="s">
        <v>65</v>
      </c>
      <c r="B15" s="251"/>
      <c r="C15" s="118" t="s">
        <v>83</v>
      </c>
      <c r="D15" s="113" t="s">
        <v>82</v>
      </c>
      <c r="E15" s="113" t="s">
        <v>14</v>
      </c>
      <c r="F15" s="113" t="s">
        <v>15</v>
      </c>
      <c r="G15" s="113" t="s">
        <v>16</v>
      </c>
      <c r="H15" s="114" t="s">
        <v>66</v>
      </c>
    </row>
    <row r="16" spans="1:8" ht="16.5" thickBot="1" x14ac:dyDescent="0.3">
      <c r="A16" s="252"/>
      <c r="B16" s="253"/>
      <c r="C16" s="144"/>
      <c r="D16" s="145"/>
      <c r="E16" s="145"/>
      <c r="F16" s="145"/>
      <c r="G16" s="145"/>
      <c r="H16" s="146"/>
    </row>
    <row r="17" spans="1:8" ht="21.75" customHeight="1" thickBot="1" x14ac:dyDescent="0.3">
      <c r="A17" s="314" t="s">
        <v>68</v>
      </c>
      <c r="B17" s="315"/>
      <c r="C17" s="147" t="s">
        <v>83</v>
      </c>
      <c r="D17" s="148" t="s">
        <v>84</v>
      </c>
      <c r="E17" s="148" t="s">
        <v>17</v>
      </c>
      <c r="F17" s="148" t="s">
        <v>15</v>
      </c>
      <c r="G17" s="148" t="s">
        <v>18</v>
      </c>
      <c r="H17" s="149" t="s">
        <v>66</v>
      </c>
    </row>
    <row r="18" spans="1:8" ht="16.5" thickBot="1" x14ac:dyDescent="0.3">
      <c r="A18" s="316"/>
      <c r="B18" s="317"/>
      <c r="C18" s="150"/>
      <c r="D18" s="151"/>
      <c r="E18" s="151"/>
      <c r="F18" s="151"/>
      <c r="G18" s="151"/>
      <c r="H18" s="152"/>
    </row>
    <row r="19" spans="1:8" ht="24.75" customHeight="1" thickBot="1" x14ac:dyDescent="0.3">
      <c r="A19" s="318" t="s">
        <v>110</v>
      </c>
      <c r="B19" s="319"/>
      <c r="C19" s="319"/>
      <c r="D19" s="319"/>
      <c r="E19" s="319"/>
      <c r="F19" s="319"/>
      <c r="G19" s="319"/>
      <c r="H19" s="320"/>
    </row>
    <row r="20" spans="1:8" ht="27.75" customHeight="1" thickBot="1" x14ac:dyDescent="0.3">
      <c r="A20" s="318" t="s">
        <v>19</v>
      </c>
      <c r="B20" s="321"/>
      <c r="C20" s="153" t="s">
        <v>59</v>
      </c>
      <c r="D20" s="154" t="s">
        <v>67</v>
      </c>
      <c r="E20" s="154" t="s">
        <v>55</v>
      </c>
      <c r="F20" s="154" t="s">
        <v>56</v>
      </c>
      <c r="G20" s="154" t="s">
        <v>26</v>
      </c>
      <c r="H20" s="155" t="s">
        <v>81</v>
      </c>
    </row>
    <row r="21" spans="1:8" ht="18" customHeight="1" x14ac:dyDescent="0.25">
      <c r="A21" s="322"/>
      <c r="B21" s="323"/>
      <c r="C21" s="50"/>
      <c r="D21" s="51" t="str">
        <f t="shared" ref="D21:D34" si="0">TEXT(C21,"DDDD")</f>
        <v>Saturday</v>
      </c>
      <c r="E21" s="156"/>
      <c r="F21" s="156"/>
      <c r="G21" s="156"/>
      <c r="H21" s="157"/>
    </row>
    <row r="22" spans="1:8" x14ac:dyDescent="0.25">
      <c r="A22" s="254"/>
      <c r="B22" s="255"/>
      <c r="C22" s="50"/>
      <c r="D22" s="51" t="str">
        <f t="shared" si="0"/>
        <v>Saturday</v>
      </c>
      <c r="E22" s="158"/>
      <c r="F22" s="158"/>
      <c r="G22" s="156"/>
      <c r="H22" s="157"/>
    </row>
    <row r="23" spans="1:8" x14ac:dyDescent="0.25">
      <c r="A23" s="254"/>
      <c r="B23" s="255"/>
      <c r="C23" s="50"/>
      <c r="D23" s="51" t="str">
        <f t="shared" si="0"/>
        <v>Saturday</v>
      </c>
      <c r="E23" s="158"/>
      <c r="F23" s="158"/>
      <c r="G23" s="156"/>
      <c r="H23" s="157"/>
    </row>
    <row r="24" spans="1:8" x14ac:dyDescent="0.25">
      <c r="A24" s="254"/>
      <c r="B24" s="255"/>
      <c r="C24" s="50"/>
      <c r="D24" s="51" t="str">
        <f t="shared" si="0"/>
        <v>Saturday</v>
      </c>
      <c r="E24" s="158"/>
      <c r="F24" s="158"/>
      <c r="G24" s="156"/>
      <c r="H24" s="157"/>
    </row>
    <row r="25" spans="1:8" x14ac:dyDescent="0.25">
      <c r="A25" s="254"/>
      <c r="B25" s="255"/>
      <c r="C25" s="50"/>
      <c r="D25" s="51" t="str">
        <f t="shared" si="0"/>
        <v>Saturday</v>
      </c>
      <c r="E25" s="158"/>
      <c r="F25" s="158"/>
      <c r="G25" s="156"/>
      <c r="H25" s="157"/>
    </row>
    <row r="26" spans="1:8" x14ac:dyDescent="0.25">
      <c r="A26" s="254"/>
      <c r="B26" s="255"/>
      <c r="C26" s="50"/>
      <c r="D26" s="51" t="str">
        <f t="shared" si="0"/>
        <v>Saturday</v>
      </c>
      <c r="E26" s="158"/>
      <c r="F26" s="158"/>
      <c r="G26" s="156"/>
      <c r="H26" s="157"/>
    </row>
    <row r="27" spans="1:8" x14ac:dyDescent="0.25">
      <c r="A27" s="254"/>
      <c r="B27" s="255"/>
      <c r="C27" s="50"/>
      <c r="D27" s="51" t="str">
        <f t="shared" si="0"/>
        <v>Saturday</v>
      </c>
      <c r="E27" s="158"/>
      <c r="F27" s="158"/>
      <c r="G27" s="156"/>
      <c r="H27" s="157"/>
    </row>
    <row r="28" spans="1:8" ht="15.75" customHeight="1" x14ac:dyDescent="0.25">
      <c r="A28" s="254"/>
      <c r="B28" s="255"/>
      <c r="C28" s="50"/>
      <c r="D28" s="51" t="str">
        <f t="shared" si="0"/>
        <v>Saturday</v>
      </c>
      <c r="E28" s="158"/>
      <c r="F28" s="158"/>
      <c r="G28" s="156"/>
      <c r="H28" s="157"/>
    </row>
    <row r="29" spans="1:8" x14ac:dyDescent="0.25">
      <c r="A29" s="254"/>
      <c r="B29" s="255"/>
      <c r="C29" s="50"/>
      <c r="D29" s="51" t="str">
        <f t="shared" si="0"/>
        <v>Saturday</v>
      </c>
      <c r="E29" s="158"/>
      <c r="F29" s="158"/>
      <c r="G29" s="156"/>
      <c r="H29" s="157"/>
    </row>
    <row r="30" spans="1:8" ht="15.75" customHeight="1" x14ac:dyDescent="0.25">
      <c r="A30" s="254"/>
      <c r="B30" s="255"/>
      <c r="C30" s="50"/>
      <c r="D30" s="51" t="str">
        <f t="shared" si="0"/>
        <v>Saturday</v>
      </c>
      <c r="E30" s="158"/>
      <c r="F30" s="158"/>
      <c r="G30" s="156"/>
      <c r="H30" s="157"/>
    </row>
    <row r="31" spans="1:8" x14ac:dyDescent="0.25">
      <c r="A31" s="254"/>
      <c r="B31" s="255"/>
      <c r="C31" s="50"/>
      <c r="D31" s="51" t="str">
        <f t="shared" si="0"/>
        <v>Saturday</v>
      </c>
      <c r="E31" s="158"/>
      <c r="F31" s="158"/>
      <c r="G31" s="156"/>
      <c r="H31" s="157"/>
    </row>
    <row r="32" spans="1:8" ht="15.75" customHeight="1" x14ac:dyDescent="0.25">
      <c r="A32" s="254"/>
      <c r="B32" s="255"/>
      <c r="C32" s="50"/>
      <c r="D32" s="51" t="str">
        <f t="shared" si="0"/>
        <v>Saturday</v>
      </c>
      <c r="E32" s="158"/>
      <c r="F32" s="158"/>
      <c r="G32" s="156"/>
      <c r="H32" s="157"/>
    </row>
    <row r="33" spans="1:8" ht="16.5" customHeight="1" x14ac:dyDescent="0.25">
      <c r="A33" s="254"/>
      <c r="B33" s="255"/>
      <c r="C33" s="50"/>
      <c r="D33" s="51" t="str">
        <f t="shared" si="0"/>
        <v>Saturday</v>
      </c>
      <c r="E33" s="158"/>
      <c r="F33" s="158"/>
      <c r="G33" s="156"/>
      <c r="H33" s="157"/>
    </row>
    <row r="34" spans="1:8" ht="15.75" customHeight="1" x14ac:dyDescent="0.25">
      <c r="A34" s="254"/>
      <c r="B34" s="255"/>
      <c r="C34" s="50"/>
      <c r="D34" s="51" t="str">
        <f t="shared" si="0"/>
        <v>Saturday</v>
      </c>
      <c r="E34" s="158"/>
      <c r="F34" s="158"/>
      <c r="G34" s="156"/>
      <c r="H34" s="157"/>
    </row>
    <row r="35" spans="1:8" x14ac:dyDescent="0.25">
      <c r="A35" s="254"/>
      <c r="B35" s="255"/>
      <c r="C35" s="50"/>
      <c r="D35" s="51" t="str">
        <f>TEXT(C35,"DDDD")</f>
        <v>Saturday</v>
      </c>
      <c r="E35" s="158"/>
      <c r="F35" s="158"/>
      <c r="G35" s="156"/>
      <c r="H35" s="157"/>
    </row>
    <row r="36" spans="1:8" x14ac:dyDescent="0.25">
      <c r="A36" s="258"/>
      <c r="B36" s="259"/>
      <c r="C36" s="50"/>
      <c r="D36" s="51" t="str">
        <f>TEXT(C36,"DDDD")</f>
        <v>Saturday</v>
      </c>
      <c r="E36" s="158"/>
      <c r="F36" s="158"/>
      <c r="G36" s="156"/>
      <c r="H36" s="157"/>
    </row>
    <row r="37" spans="1:8" x14ac:dyDescent="0.25">
      <c r="A37" s="254"/>
      <c r="B37" s="255"/>
      <c r="C37" s="50"/>
      <c r="D37" s="51" t="str">
        <f>TEXT(C37,"DDDD")</f>
        <v>Saturday</v>
      </c>
      <c r="E37" s="158"/>
      <c r="F37" s="158"/>
      <c r="G37" s="158"/>
      <c r="H37" s="159"/>
    </row>
    <row r="38" spans="1:8" ht="16.5" thickBot="1" x14ac:dyDescent="0.3">
      <c r="A38" s="256"/>
      <c r="B38" s="257"/>
      <c r="C38" s="56"/>
      <c r="D38" s="57" t="str">
        <f>TEXT(C38,"DDDD")</f>
        <v>Saturday</v>
      </c>
      <c r="E38" s="58"/>
      <c r="F38" s="58"/>
      <c r="G38" s="58"/>
      <c r="H38" s="59"/>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343"/>
      <c r="B1" s="344"/>
      <c r="C1" s="344"/>
      <c r="D1" s="344"/>
      <c r="E1" s="344"/>
      <c r="F1" s="344"/>
      <c r="G1" s="345"/>
    </row>
    <row r="2" spans="1:7" x14ac:dyDescent="0.25">
      <c r="A2" s="346"/>
      <c r="B2" s="347"/>
      <c r="C2" s="347"/>
      <c r="D2" s="347"/>
      <c r="E2" s="347"/>
      <c r="F2" s="347"/>
      <c r="G2" s="348"/>
    </row>
    <row r="3" spans="1:7" x14ac:dyDescent="0.25">
      <c r="A3" s="346"/>
      <c r="B3" s="347"/>
      <c r="C3" s="347"/>
      <c r="D3" s="347"/>
      <c r="E3" s="347"/>
      <c r="F3" s="347"/>
      <c r="G3" s="348"/>
    </row>
    <row r="4" spans="1:7" ht="16.5" thickBot="1" x14ac:dyDescent="0.3">
      <c r="A4" s="349"/>
      <c r="B4" s="350"/>
      <c r="C4" s="350"/>
      <c r="D4" s="350"/>
      <c r="E4" s="350"/>
      <c r="F4" s="350"/>
      <c r="G4" s="351"/>
    </row>
    <row r="5" spans="1:7" ht="17.25" thickBot="1" x14ac:dyDescent="0.3">
      <c r="A5" s="354" t="s">
        <v>112</v>
      </c>
      <c r="B5" s="355"/>
      <c r="C5" s="355"/>
      <c r="D5" s="355"/>
      <c r="E5" s="355"/>
      <c r="F5" s="355"/>
      <c r="G5" s="356"/>
    </row>
    <row r="6" spans="1:7" ht="17.25" thickBot="1" x14ac:dyDescent="0.3">
      <c r="A6" s="72" t="s">
        <v>27</v>
      </c>
      <c r="B6" s="357"/>
      <c r="C6" s="358"/>
      <c r="D6" s="73" t="s">
        <v>113</v>
      </c>
      <c r="E6" s="359"/>
      <c r="F6" s="359"/>
      <c r="G6" s="360"/>
    </row>
    <row r="7" spans="1:7" ht="16.5" x14ac:dyDescent="0.25">
      <c r="A7" s="74" t="s">
        <v>28</v>
      </c>
      <c r="B7" s="361"/>
      <c r="C7" s="362"/>
      <c r="D7" s="362"/>
      <c r="E7" s="362"/>
      <c r="F7" s="362"/>
      <c r="G7" s="363"/>
    </row>
    <row r="8" spans="1:7" ht="32.25" customHeight="1" x14ac:dyDescent="0.25">
      <c r="A8" s="74" t="s">
        <v>29</v>
      </c>
      <c r="B8" s="364"/>
      <c r="C8" s="365"/>
      <c r="D8" s="365"/>
      <c r="E8" s="365"/>
      <c r="F8" s="365"/>
      <c r="G8" s="366"/>
    </row>
    <row r="9" spans="1:7" ht="17.25" thickBot="1" x14ac:dyDescent="0.3">
      <c r="A9" s="75" t="s">
        <v>30</v>
      </c>
      <c r="B9" s="367"/>
      <c r="C9" s="368"/>
      <c r="D9" s="368"/>
      <c r="E9" s="368"/>
      <c r="F9" s="368"/>
      <c r="G9" s="369"/>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352" t="s">
        <v>37</v>
      </c>
      <c r="F29" s="353"/>
      <c r="G29" s="87">
        <f>+SUM(G11:G27)</f>
        <v>0</v>
      </c>
    </row>
    <row r="30" spans="1:7" ht="16.5" x14ac:dyDescent="0.25">
      <c r="A30" s="83"/>
      <c r="B30" s="81"/>
      <c r="C30" s="370" t="s">
        <v>38</v>
      </c>
      <c r="D30" s="371"/>
      <c r="E30" s="84"/>
      <c r="F30" s="85"/>
      <c r="G30" s="88">
        <v>35</v>
      </c>
    </row>
    <row r="31" spans="1:7" ht="16.5" x14ac:dyDescent="0.25">
      <c r="A31" s="83"/>
      <c r="B31" s="81"/>
      <c r="C31" s="370" t="s">
        <v>39</v>
      </c>
      <c r="D31" s="371"/>
      <c r="E31" s="84"/>
      <c r="F31" s="85"/>
      <c r="G31" s="88"/>
    </row>
    <row r="32" spans="1:7" ht="17.25" thickBot="1" x14ac:dyDescent="0.3">
      <c r="A32" s="83"/>
      <c r="B32" s="81"/>
      <c r="C32" s="370" t="s">
        <v>40</v>
      </c>
      <c r="D32" s="371"/>
      <c r="E32" s="84"/>
      <c r="F32" s="85"/>
      <c r="G32" s="88"/>
    </row>
    <row r="33" spans="1:7" ht="17.25" thickBot="1" x14ac:dyDescent="0.3">
      <c r="A33" s="83"/>
      <c r="B33" s="81"/>
      <c r="C33" s="81"/>
      <c r="D33" s="89"/>
      <c r="E33" s="352" t="s">
        <v>41</v>
      </c>
      <c r="F33" s="353"/>
      <c r="G33" s="87">
        <f>G29+G30-G31-G32</f>
        <v>35</v>
      </c>
    </row>
    <row r="34" spans="1:7" ht="16.5" thickBot="1" x14ac:dyDescent="0.3">
      <c r="A34" s="90"/>
      <c r="B34" s="91"/>
      <c r="C34" s="91"/>
      <c r="D34" s="92"/>
      <c r="E34" s="93"/>
      <c r="F34" s="94"/>
      <c r="G34" s="95"/>
    </row>
    <row r="35" spans="1:7" ht="16.5" customHeight="1" thickBot="1" x14ac:dyDescent="0.3">
      <c r="A35" s="105" t="s">
        <v>42</v>
      </c>
      <c r="B35" s="379"/>
      <c r="C35" s="380"/>
      <c r="D35" s="380"/>
      <c r="E35" s="380"/>
      <c r="F35" s="380"/>
      <c r="G35" s="381"/>
    </row>
    <row r="36" spans="1:7" ht="16.5" thickBot="1" x14ac:dyDescent="0.3">
      <c r="A36" s="96"/>
      <c r="B36" s="71"/>
      <c r="C36" s="71"/>
      <c r="D36" s="71"/>
      <c r="E36" s="71"/>
      <c r="F36" s="71"/>
      <c r="G36" s="97"/>
    </row>
    <row r="37" spans="1:7" ht="16.5" x14ac:dyDescent="0.25">
      <c r="A37" s="382" t="s">
        <v>43</v>
      </c>
      <c r="B37" s="383"/>
      <c r="C37" s="383"/>
      <c r="D37" s="383"/>
      <c r="E37" s="383"/>
      <c r="F37" s="383"/>
      <c r="G37" s="384"/>
    </row>
    <row r="38" spans="1:7" ht="16.5" x14ac:dyDescent="0.25">
      <c r="A38" s="96" t="s">
        <v>44</v>
      </c>
      <c r="B38" s="385"/>
      <c r="C38" s="385"/>
      <c r="D38" s="385"/>
      <c r="E38" s="385"/>
      <c r="F38" s="385"/>
      <c r="G38" s="386"/>
    </row>
    <row r="39" spans="1:7" x14ac:dyDescent="0.25">
      <c r="A39" s="96" t="s">
        <v>45</v>
      </c>
      <c r="B39" s="387"/>
      <c r="C39" s="387"/>
      <c r="D39" s="387"/>
      <c r="E39" s="387"/>
      <c r="F39" s="387"/>
      <c r="G39" s="388"/>
    </row>
    <row r="40" spans="1:7" ht="16.5" x14ac:dyDescent="0.25">
      <c r="A40" s="96" t="s">
        <v>46</v>
      </c>
      <c r="B40" s="385"/>
      <c r="C40" s="385"/>
      <c r="D40" s="385"/>
      <c r="E40" s="385"/>
      <c r="F40" s="385"/>
      <c r="G40" s="386"/>
    </row>
    <row r="41" spans="1:7" x14ac:dyDescent="0.25">
      <c r="A41" s="96" t="s">
        <v>47</v>
      </c>
      <c r="B41" s="372"/>
      <c r="C41" s="372"/>
      <c r="D41" s="372"/>
      <c r="E41" s="372"/>
      <c r="F41" s="372"/>
      <c r="G41" s="373"/>
    </row>
    <row r="42" spans="1:7" x14ac:dyDescent="0.25">
      <c r="A42" s="96" t="s">
        <v>48</v>
      </c>
      <c r="B42" s="372"/>
      <c r="C42" s="372"/>
      <c r="D42" s="372"/>
      <c r="E42" s="372"/>
      <c r="F42" s="372"/>
      <c r="G42" s="373"/>
    </row>
    <row r="43" spans="1:7" ht="16.5" thickBot="1" x14ac:dyDescent="0.3">
      <c r="A43" s="98" t="s">
        <v>49</v>
      </c>
      <c r="B43" s="374"/>
      <c r="C43" s="374"/>
      <c r="D43" s="374"/>
      <c r="E43" s="374"/>
      <c r="F43" s="374"/>
      <c r="G43" s="375"/>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376" t="s">
        <v>52</v>
      </c>
      <c r="B50" s="377"/>
      <c r="C50" s="377"/>
      <c r="D50" s="377"/>
      <c r="E50" s="377"/>
      <c r="F50" s="377"/>
      <c r="G50" s="378"/>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293"/>
      <c r="B1" s="294"/>
      <c r="C1" s="294"/>
      <c r="D1" s="294"/>
      <c r="E1" s="294"/>
      <c r="F1" s="294"/>
      <c r="G1" s="294"/>
      <c r="H1" s="295"/>
    </row>
    <row r="2" spans="1:8" ht="19.5" customHeight="1" thickBot="1" x14ac:dyDescent="0.3">
      <c r="A2" s="278"/>
      <c r="B2" s="279"/>
      <c r="C2" s="279"/>
      <c r="D2" s="279"/>
      <c r="E2" s="279"/>
      <c r="F2" s="279"/>
      <c r="G2" s="279"/>
      <c r="H2" s="280"/>
    </row>
    <row r="3" spans="1:8" ht="20.25" customHeight="1" thickBot="1" x14ac:dyDescent="0.3">
      <c r="A3" s="305" t="s">
        <v>69</v>
      </c>
      <c r="B3" s="306"/>
      <c r="C3" s="40"/>
      <c r="D3" s="110" t="s">
        <v>59</v>
      </c>
      <c r="E3" s="41"/>
      <c r="F3" s="110" t="s">
        <v>60</v>
      </c>
      <c r="G3" s="307"/>
      <c r="H3" s="308"/>
    </row>
    <row r="4" spans="1:8" ht="18.75" customHeight="1" x14ac:dyDescent="0.25">
      <c r="A4" s="309" t="s">
        <v>70</v>
      </c>
      <c r="B4" s="310"/>
      <c r="C4" s="311"/>
      <c r="D4" s="312"/>
      <c r="E4" s="312"/>
      <c r="F4" s="312"/>
      <c r="G4" s="312"/>
      <c r="H4" s="313"/>
    </row>
    <row r="5" spans="1:8" ht="21.75" customHeight="1" thickBot="1" x14ac:dyDescent="0.3">
      <c r="A5" s="276" t="s">
        <v>71</v>
      </c>
      <c r="B5" s="277"/>
      <c r="C5" s="302"/>
      <c r="D5" s="303"/>
      <c r="E5" s="303"/>
      <c r="F5" s="303"/>
      <c r="G5" s="303"/>
      <c r="H5" s="304"/>
    </row>
    <row r="6" spans="1:8" ht="21" customHeight="1" thickBot="1" x14ac:dyDescent="0.3">
      <c r="A6" s="291" t="s">
        <v>11</v>
      </c>
      <c r="B6" s="292"/>
      <c r="C6" s="111" t="s">
        <v>12</v>
      </c>
      <c r="D6" s="42"/>
      <c r="E6" s="111" t="s">
        <v>13</v>
      </c>
      <c r="F6" s="43"/>
      <c r="G6" s="110" t="s">
        <v>61</v>
      </c>
      <c r="H6" s="43"/>
    </row>
    <row r="7" spans="1:8" ht="21" customHeight="1" x14ac:dyDescent="0.25">
      <c r="A7" s="276" t="s">
        <v>62</v>
      </c>
      <c r="B7" s="277"/>
      <c r="C7" s="293"/>
      <c r="D7" s="294"/>
      <c r="E7" s="295"/>
      <c r="F7" s="296"/>
      <c r="G7" s="297"/>
      <c r="H7" s="298"/>
    </row>
    <row r="8" spans="1:8" ht="21" customHeight="1" x14ac:dyDescent="0.25">
      <c r="A8" s="276" t="s">
        <v>72</v>
      </c>
      <c r="B8" s="277"/>
      <c r="C8" s="414"/>
      <c r="D8" s="412"/>
      <c r="E8" s="413"/>
      <c r="F8" s="414"/>
      <c r="G8" s="412"/>
      <c r="H8" s="413"/>
    </row>
    <row r="9" spans="1:8" ht="21" customHeight="1" x14ac:dyDescent="0.25">
      <c r="A9" s="276" t="s">
        <v>73</v>
      </c>
      <c r="B9" s="277"/>
      <c r="C9" s="411"/>
      <c r="D9" s="412"/>
      <c r="E9" s="413"/>
      <c r="F9" s="411"/>
      <c r="G9" s="412"/>
      <c r="H9" s="413"/>
    </row>
    <row r="10" spans="1:8" ht="20.25" customHeight="1" x14ac:dyDescent="0.25">
      <c r="A10" s="276" t="s">
        <v>74</v>
      </c>
      <c r="B10" s="277"/>
      <c r="C10" s="411"/>
      <c r="D10" s="412"/>
      <c r="E10" s="413"/>
      <c r="F10" s="411"/>
      <c r="G10" s="412"/>
      <c r="H10" s="413"/>
    </row>
    <row r="11" spans="1:8" ht="20.25" customHeight="1" thickBot="1" x14ac:dyDescent="0.3">
      <c r="A11" s="276" t="s">
        <v>54</v>
      </c>
      <c r="B11" s="277"/>
      <c r="C11" s="278"/>
      <c r="D11" s="279"/>
      <c r="E11" s="280"/>
      <c r="F11" s="278"/>
      <c r="G11" s="279"/>
      <c r="H11" s="280"/>
    </row>
    <row r="12" spans="1:8" ht="19.5" customHeight="1" thickBot="1" x14ac:dyDescent="0.3">
      <c r="A12" s="324" t="s">
        <v>80</v>
      </c>
      <c r="B12" s="325"/>
      <c r="C12" s="273"/>
      <c r="D12" s="274"/>
      <c r="E12" s="274"/>
      <c r="F12" s="274"/>
      <c r="G12" s="274"/>
      <c r="H12" s="275"/>
    </row>
    <row r="13" spans="1:8" ht="20.25" customHeight="1" thickBot="1" x14ac:dyDescent="0.3">
      <c r="A13" s="260" t="s">
        <v>78</v>
      </c>
      <c r="B13" s="261"/>
      <c r="C13" s="112" t="s">
        <v>1</v>
      </c>
      <c r="D13" s="113" t="s">
        <v>75</v>
      </c>
      <c r="E13" s="113" t="s">
        <v>76</v>
      </c>
      <c r="F13" s="113" t="s">
        <v>4</v>
      </c>
      <c r="G13" s="113" t="s">
        <v>5</v>
      </c>
      <c r="H13" s="114" t="s">
        <v>77</v>
      </c>
    </row>
    <row r="14" spans="1:8" ht="20.25" customHeight="1" thickBot="1" x14ac:dyDescent="0.3">
      <c r="A14" s="262"/>
      <c r="B14" s="263"/>
      <c r="C14" s="44"/>
      <c r="D14" s="45"/>
      <c r="E14" s="45"/>
      <c r="F14" s="45"/>
      <c r="G14" s="45"/>
      <c r="H14" s="46"/>
    </row>
    <row r="15" spans="1:8" ht="24.75" customHeight="1" thickBot="1" x14ac:dyDescent="0.3">
      <c r="A15" s="406" t="s">
        <v>110</v>
      </c>
      <c r="B15" s="407"/>
      <c r="C15" s="407"/>
      <c r="D15" s="407"/>
      <c r="E15" s="407"/>
      <c r="F15" s="407"/>
      <c r="G15" s="407"/>
      <c r="H15" s="408"/>
    </row>
    <row r="16" spans="1:8" ht="27.75" customHeight="1" thickBot="1" x14ac:dyDescent="0.3">
      <c r="A16" s="406" t="s">
        <v>19</v>
      </c>
      <c r="B16" s="284"/>
      <c r="C16" s="47" t="s">
        <v>59</v>
      </c>
      <c r="D16" s="48" t="s">
        <v>67</v>
      </c>
      <c r="E16" s="48" t="s">
        <v>55</v>
      </c>
      <c r="F16" s="48" t="s">
        <v>56</v>
      </c>
      <c r="G16" s="48" t="s">
        <v>26</v>
      </c>
      <c r="H16" s="49" t="s">
        <v>81</v>
      </c>
    </row>
    <row r="17" spans="1:8" x14ac:dyDescent="0.25">
      <c r="A17" s="409"/>
      <c r="B17" s="410"/>
      <c r="C17" s="50"/>
      <c r="D17" s="51" t="str">
        <f t="shared" ref="D17:D24" si="0">TEXT(C17,"DDDD")</f>
        <v>Saturday</v>
      </c>
      <c r="E17" s="52"/>
      <c r="F17" s="52"/>
      <c r="G17" s="52"/>
      <c r="H17" s="53"/>
    </row>
    <row r="18" spans="1:8" x14ac:dyDescent="0.25">
      <c r="A18" s="399"/>
      <c r="B18" s="400"/>
      <c r="C18" s="50"/>
      <c r="D18" s="51" t="str">
        <f t="shared" si="0"/>
        <v>Saturday</v>
      </c>
      <c r="E18" s="54"/>
      <c r="F18" s="54"/>
      <c r="G18" s="54"/>
      <c r="H18" s="55"/>
    </row>
    <row r="19" spans="1:8" x14ac:dyDescent="0.25">
      <c r="A19" s="399"/>
      <c r="B19" s="400"/>
      <c r="C19" s="50"/>
      <c r="D19" s="51" t="str">
        <f t="shared" si="0"/>
        <v>Saturday</v>
      </c>
      <c r="E19" s="54"/>
      <c r="F19" s="54"/>
      <c r="G19" s="54"/>
      <c r="H19" s="55"/>
    </row>
    <row r="20" spans="1:8" x14ac:dyDescent="0.25">
      <c r="A20" s="399"/>
      <c r="B20" s="400"/>
      <c r="C20" s="50"/>
      <c r="D20" s="51" t="str">
        <f>TEXT(C20,"DDDD")</f>
        <v>Saturday</v>
      </c>
      <c r="E20" s="54"/>
      <c r="F20" s="54"/>
      <c r="G20" s="54"/>
      <c r="H20" s="55"/>
    </row>
    <row r="21" spans="1:8" x14ac:dyDescent="0.25">
      <c r="A21" s="399"/>
      <c r="B21" s="400"/>
      <c r="C21" s="50"/>
      <c r="D21" s="51" t="str">
        <f t="shared" si="0"/>
        <v>Saturday</v>
      </c>
      <c r="E21" s="54"/>
      <c r="F21" s="54"/>
      <c r="G21" s="54"/>
      <c r="H21" s="55"/>
    </row>
    <row r="22" spans="1:8" x14ac:dyDescent="0.25">
      <c r="A22" s="399"/>
      <c r="B22" s="400"/>
      <c r="C22" s="50"/>
      <c r="D22" s="51" t="str">
        <f t="shared" si="0"/>
        <v>Saturday</v>
      </c>
      <c r="E22" s="54"/>
      <c r="F22" s="54"/>
      <c r="G22" s="54"/>
      <c r="H22" s="55"/>
    </row>
    <row r="23" spans="1:8" x14ac:dyDescent="0.25">
      <c r="A23" s="399"/>
      <c r="B23" s="400"/>
      <c r="C23" s="50"/>
      <c r="D23" s="51" t="str">
        <f t="shared" si="0"/>
        <v>Saturday</v>
      </c>
      <c r="E23" s="54"/>
      <c r="F23" s="54"/>
      <c r="G23" s="54"/>
      <c r="H23" s="55"/>
    </row>
    <row r="24" spans="1:8" x14ac:dyDescent="0.25">
      <c r="A24" s="399"/>
      <c r="B24" s="400"/>
      <c r="C24" s="50"/>
      <c r="D24" s="51" t="str">
        <f t="shared" si="0"/>
        <v>Saturday</v>
      </c>
      <c r="E24" s="54"/>
      <c r="F24" s="54"/>
      <c r="G24" s="54"/>
      <c r="H24" s="55"/>
    </row>
    <row r="25" spans="1:8" x14ac:dyDescent="0.25">
      <c r="A25" s="399"/>
      <c r="B25" s="400"/>
      <c r="C25" s="50"/>
      <c r="D25" s="51" t="str">
        <f t="shared" ref="D25:D39" si="1">TEXT(C25,"DDDD")</f>
        <v>Saturday</v>
      </c>
      <c r="E25" s="54"/>
      <c r="F25" s="54"/>
      <c r="G25" s="54"/>
      <c r="H25" s="55"/>
    </row>
    <row r="26" spans="1:8" x14ac:dyDescent="0.25">
      <c r="A26" s="399"/>
      <c r="B26" s="400"/>
      <c r="C26" s="50"/>
      <c r="D26" s="51" t="str">
        <f t="shared" si="1"/>
        <v>Saturday</v>
      </c>
      <c r="E26" s="54"/>
      <c r="F26" s="54"/>
      <c r="G26" s="54"/>
      <c r="H26" s="55"/>
    </row>
    <row r="27" spans="1:8" x14ac:dyDescent="0.25">
      <c r="A27" s="399"/>
      <c r="B27" s="400"/>
      <c r="C27" s="50"/>
      <c r="D27" s="51" t="str">
        <f t="shared" si="1"/>
        <v>Saturday</v>
      </c>
      <c r="E27" s="54"/>
      <c r="F27" s="54"/>
      <c r="G27" s="54"/>
      <c r="H27" s="55"/>
    </row>
    <row r="28" spans="1:8" x14ac:dyDescent="0.25">
      <c r="A28" s="399"/>
      <c r="B28" s="400"/>
      <c r="C28" s="50"/>
      <c r="D28" s="51" t="str">
        <f t="shared" si="1"/>
        <v>Saturday</v>
      </c>
      <c r="E28" s="54"/>
      <c r="F28" s="54"/>
      <c r="G28" s="54"/>
      <c r="H28" s="55"/>
    </row>
    <row r="29" spans="1:8" x14ac:dyDescent="0.25">
      <c r="A29" s="399"/>
      <c r="B29" s="400"/>
      <c r="C29" s="50"/>
      <c r="D29" s="51" t="str">
        <f t="shared" si="1"/>
        <v>Saturday</v>
      </c>
      <c r="E29" s="54"/>
      <c r="F29" s="54"/>
      <c r="G29" s="54"/>
      <c r="H29" s="55"/>
    </row>
    <row r="30" spans="1:8" x14ac:dyDescent="0.25">
      <c r="A30" s="399"/>
      <c r="B30" s="400"/>
      <c r="C30" s="50"/>
      <c r="D30" s="51" t="str">
        <f t="shared" si="1"/>
        <v>Saturday</v>
      </c>
      <c r="E30" s="54"/>
      <c r="F30" s="54"/>
      <c r="G30" s="54"/>
      <c r="H30" s="55"/>
    </row>
    <row r="31" spans="1:8" x14ac:dyDescent="0.25">
      <c r="A31" s="399"/>
      <c r="B31" s="400"/>
      <c r="C31" s="50"/>
      <c r="D31" s="51" t="str">
        <f t="shared" si="1"/>
        <v>Saturday</v>
      </c>
      <c r="E31" s="54"/>
      <c r="F31" s="54"/>
      <c r="G31" s="54"/>
      <c r="H31" s="55"/>
    </row>
    <row r="32" spans="1:8" x14ac:dyDescent="0.25">
      <c r="A32" s="399"/>
      <c r="B32" s="400"/>
      <c r="C32" s="50"/>
      <c r="D32" s="51" t="str">
        <f t="shared" si="1"/>
        <v>Saturday</v>
      </c>
      <c r="E32" s="54"/>
      <c r="F32" s="54"/>
      <c r="G32" s="54"/>
      <c r="H32" s="55"/>
    </row>
    <row r="33" spans="1:8" x14ac:dyDescent="0.25">
      <c r="A33" s="399"/>
      <c r="B33" s="400"/>
      <c r="C33" s="50"/>
      <c r="D33" s="51" t="str">
        <f t="shared" si="1"/>
        <v>Saturday</v>
      </c>
      <c r="E33" s="54"/>
      <c r="F33" s="54"/>
      <c r="G33" s="54"/>
      <c r="H33" s="55"/>
    </row>
    <row r="34" spans="1:8" x14ac:dyDescent="0.25">
      <c r="A34" s="401"/>
      <c r="B34" s="402"/>
      <c r="C34" s="50"/>
      <c r="D34" s="51" t="str">
        <f t="shared" si="1"/>
        <v>Saturday</v>
      </c>
      <c r="E34" s="54"/>
      <c r="F34" s="54"/>
      <c r="G34" s="54"/>
      <c r="H34" s="55"/>
    </row>
    <row r="35" spans="1:8" x14ac:dyDescent="0.25">
      <c r="A35" s="399"/>
      <c r="B35" s="400"/>
      <c r="C35" s="50"/>
      <c r="D35" s="51" t="str">
        <f t="shared" si="1"/>
        <v>Saturday</v>
      </c>
      <c r="E35" s="54"/>
      <c r="F35" s="54"/>
      <c r="G35" s="54"/>
      <c r="H35" s="55"/>
    </row>
    <row r="36" spans="1:8" x14ac:dyDescent="0.25">
      <c r="A36" s="399"/>
      <c r="B36" s="400"/>
      <c r="C36" s="50"/>
      <c r="D36" s="51" t="str">
        <f t="shared" si="1"/>
        <v>Saturday</v>
      </c>
      <c r="E36" s="54"/>
      <c r="F36" s="54"/>
      <c r="G36" s="54"/>
      <c r="H36" s="55"/>
    </row>
    <row r="37" spans="1:8" x14ac:dyDescent="0.25">
      <c r="A37" s="399"/>
      <c r="B37" s="400"/>
      <c r="C37" s="50"/>
      <c r="D37" s="51" t="str">
        <f t="shared" si="1"/>
        <v>Saturday</v>
      </c>
      <c r="E37" s="54"/>
      <c r="F37" s="54"/>
      <c r="G37" s="54"/>
      <c r="H37" s="55"/>
    </row>
    <row r="38" spans="1:8" x14ac:dyDescent="0.25">
      <c r="A38" s="399"/>
      <c r="B38" s="400"/>
      <c r="C38" s="50"/>
      <c r="D38" s="51" t="str">
        <f t="shared" si="1"/>
        <v>Saturday</v>
      </c>
      <c r="E38" s="54"/>
      <c r="F38" s="54"/>
      <c r="G38" s="54"/>
      <c r="H38" s="55"/>
    </row>
    <row r="39" spans="1:8" ht="16.5" thickBot="1" x14ac:dyDescent="0.3">
      <c r="A39" s="403"/>
      <c r="B39" s="304"/>
      <c r="C39" s="60"/>
      <c r="D39" s="61" t="str">
        <f t="shared" si="1"/>
        <v>Saturday</v>
      </c>
      <c r="E39" s="62"/>
      <c r="F39" s="62"/>
      <c r="G39" s="62"/>
      <c r="H39" s="63"/>
    </row>
    <row r="40" spans="1:8" x14ac:dyDescent="0.25">
      <c r="A40" s="389" t="s">
        <v>19</v>
      </c>
      <c r="B40" s="391" t="s">
        <v>90</v>
      </c>
      <c r="C40" s="389" t="s">
        <v>91</v>
      </c>
      <c r="D40" s="404"/>
      <c r="E40" s="405"/>
      <c r="F40" s="389" t="s">
        <v>92</v>
      </c>
      <c r="G40" s="404"/>
      <c r="H40" s="405"/>
    </row>
    <row r="41" spans="1:8" ht="17.25" thickBot="1" x14ac:dyDescent="0.35">
      <c r="A41" s="390"/>
      <c r="B41" s="392"/>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393"/>
      <c r="F73" s="394"/>
      <c r="G73" s="394"/>
      <c r="H73" s="395"/>
    </row>
    <row r="74" spans="1:8" x14ac:dyDescent="0.25">
      <c r="A74" s="65"/>
      <c r="C74" s="64"/>
      <c r="D74" s="64"/>
      <c r="E74" s="64"/>
      <c r="F74" s="64"/>
      <c r="G74" s="64"/>
      <c r="H74" s="66"/>
    </row>
    <row r="75" spans="1:8" ht="16.5" thickBot="1" x14ac:dyDescent="0.3">
      <c r="A75" s="396" t="s">
        <v>93</v>
      </c>
      <c r="B75" s="397"/>
      <c r="C75" s="67"/>
      <c r="D75" s="397" t="s">
        <v>95</v>
      </c>
      <c r="E75" s="397"/>
      <c r="F75" s="67"/>
      <c r="G75" s="397" t="s">
        <v>94</v>
      </c>
      <c r="H75" s="398"/>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3"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29"/>
      <c r="B2" s="330"/>
      <c r="C2" s="330"/>
      <c r="D2" s="330"/>
      <c r="E2" s="330"/>
      <c r="F2" s="333"/>
      <c r="G2" s="333"/>
      <c r="H2" s="334"/>
    </row>
    <row r="3" spans="1:8" ht="33" customHeight="1" x14ac:dyDescent="0.3">
      <c r="A3" s="331" t="s">
        <v>114</v>
      </c>
      <c r="B3" s="332"/>
      <c r="C3" s="332"/>
      <c r="D3" s="332"/>
      <c r="E3" s="332"/>
      <c r="F3" s="335"/>
      <c r="G3" s="335"/>
      <c r="H3" s="336"/>
    </row>
    <row r="4" spans="1:8" ht="32.25" customHeight="1" x14ac:dyDescent="0.25">
      <c r="A4" s="337" t="s">
        <v>97</v>
      </c>
      <c r="B4" s="338"/>
      <c r="C4" s="338"/>
      <c r="D4" s="338"/>
      <c r="E4" s="338"/>
      <c r="F4" s="338"/>
      <c r="G4" s="338"/>
      <c r="H4" s="339"/>
    </row>
    <row r="5" spans="1:8" ht="32.25" customHeight="1" thickBot="1" x14ac:dyDescent="0.3">
      <c r="A5" s="340"/>
      <c r="B5" s="341"/>
      <c r="C5" s="341"/>
      <c r="D5" s="341"/>
      <c r="E5" s="341"/>
      <c r="F5" s="341"/>
      <c r="G5" s="341"/>
      <c r="H5" s="342"/>
    </row>
    <row r="6" spans="1:8" ht="20.25" customHeight="1" thickBot="1" x14ac:dyDescent="0.3">
      <c r="A6" s="305" t="s">
        <v>69</v>
      </c>
      <c r="B6" s="306"/>
      <c r="C6" s="40"/>
      <c r="D6" s="110" t="s">
        <v>59</v>
      </c>
      <c r="E6" s="41"/>
      <c r="F6" s="110" t="s">
        <v>60</v>
      </c>
      <c r="G6" s="307"/>
      <c r="H6" s="308"/>
    </row>
    <row r="7" spans="1:8" ht="18.75" customHeight="1" x14ac:dyDescent="0.25">
      <c r="A7" s="309" t="s">
        <v>70</v>
      </c>
      <c r="B7" s="310"/>
      <c r="C7" s="311"/>
      <c r="D7" s="312"/>
      <c r="E7" s="312"/>
      <c r="F7" s="312"/>
      <c r="G7" s="312"/>
      <c r="H7" s="313"/>
    </row>
    <row r="8" spans="1:8" ht="21.75" customHeight="1" thickBot="1" x14ac:dyDescent="0.3">
      <c r="A8" s="276" t="s">
        <v>71</v>
      </c>
      <c r="B8" s="277"/>
      <c r="C8" s="302"/>
      <c r="D8" s="303"/>
      <c r="E8" s="303"/>
      <c r="F8" s="303"/>
      <c r="G8" s="303"/>
      <c r="H8" s="304"/>
    </row>
    <row r="9" spans="1:8" ht="21" customHeight="1" thickBot="1" x14ac:dyDescent="0.3">
      <c r="A9" s="291" t="s">
        <v>11</v>
      </c>
      <c r="B9" s="292"/>
      <c r="C9" s="111" t="s">
        <v>12</v>
      </c>
      <c r="D9" s="42"/>
      <c r="E9" s="111" t="s">
        <v>13</v>
      </c>
      <c r="F9" s="43"/>
      <c r="G9" s="110" t="s">
        <v>61</v>
      </c>
      <c r="H9" s="43"/>
    </row>
    <row r="10" spans="1:8" ht="21" customHeight="1" x14ac:dyDescent="0.25">
      <c r="A10" s="276" t="s">
        <v>98</v>
      </c>
      <c r="B10" s="277"/>
      <c r="C10" s="293"/>
      <c r="D10" s="294"/>
      <c r="E10" s="295"/>
      <c r="F10" s="296"/>
      <c r="G10" s="297"/>
      <c r="H10" s="298"/>
    </row>
    <row r="11" spans="1:8" ht="21" customHeight="1" x14ac:dyDescent="0.25">
      <c r="A11" s="276" t="s">
        <v>99</v>
      </c>
      <c r="B11" s="277"/>
      <c r="C11" s="414"/>
      <c r="D11" s="412"/>
      <c r="E11" s="413"/>
      <c r="F11" s="414"/>
      <c r="G11" s="412"/>
      <c r="H11" s="413"/>
    </row>
    <row r="12" spans="1:8" ht="21" customHeight="1" x14ac:dyDescent="0.25">
      <c r="A12" s="276" t="s">
        <v>101</v>
      </c>
      <c r="B12" s="277"/>
      <c r="C12" s="411"/>
      <c r="D12" s="412"/>
      <c r="E12" s="413"/>
      <c r="F12" s="411"/>
      <c r="G12" s="412"/>
      <c r="H12" s="413"/>
    </row>
    <row r="13" spans="1:8" ht="20.25" customHeight="1" x14ac:dyDescent="0.25">
      <c r="A13" s="276" t="s">
        <v>100</v>
      </c>
      <c r="B13" s="277"/>
      <c r="C13" s="411"/>
      <c r="D13" s="412"/>
      <c r="E13" s="413"/>
      <c r="F13" s="411"/>
      <c r="G13" s="412"/>
      <c r="H13" s="413"/>
    </row>
    <row r="14" spans="1:8" ht="20.25" customHeight="1" thickBot="1" x14ac:dyDescent="0.3">
      <c r="A14" s="276" t="s">
        <v>102</v>
      </c>
      <c r="B14" s="277"/>
      <c r="C14" s="278"/>
      <c r="D14" s="279"/>
      <c r="E14" s="280"/>
      <c r="F14" s="278"/>
      <c r="G14" s="279"/>
      <c r="H14" s="280"/>
    </row>
    <row r="15" spans="1:8" ht="36" customHeight="1" thickBot="1" x14ac:dyDescent="0.3">
      <c r="A15" s="250" t="s">
        <v>109</v>
      </c>
      <c r="B15" s="251"/>
      <c r="C15" s="118" t="s">
        <v>103</v>
      </c>
      <c r="D15" s="113" t="s">
        <v>104</v>
      </c>
      <c r="E15" s="113" t="s">
        <v>105</v>
      </c>
      <c r="F15" s="113" t="s">
        <v>106</v>
      </c>
      <c r="G15" s="113" t="s">
        <v>107</v>
      </c>
      <c r="H15" s="114" t="s">
        <v>108</v>
      </c>
    </row>
    <row r="16" spans="1:8" ht="38.25" customHeight="1" x14ac:dyDescent="0.25">
      <c r="A16" s="432"/>
      <c r="B16" s="297"/>
      <c r="C16" s="52"/>
      <c r="D16" s="52"/>
      <c r="E16" s="52"/>
      <c r="F16" s="52"/>
      <c r="G16" s="52"/>
      <c r="H16" s="52"/>
    </row>
    <row r="17" spans="1:8" ht="38.25" customHeight="1" x14ac:dyDescent="0.25">
      <c r="A17" s="431"/>
      <c r="B17" s="412"/>
      <c r="C17" s="54"/>
      <c r="D17" s="54"/>
      <c r="E17" s="54"/>
      <c r="F17" s="54"/>
      <c r="G17" s="54"/>
      <c r="H17" s="54"/>
    </row>
    <row r="18" spans="1:8" ht="38.25" customHeight="1" x14ac:dyDescent="0.25">
      <c r="A18" s="431"/>
      <c r="B18" s="412"/>
      <c r="C18" s="54"/>
      <c r="D18" s="54"/>
      <c r="E18" s="54"/>
      <c r="F18" s="54"/>
      <c r="G18" s="54"/>
      <c r="H18" s="54"/>
    </row>
    <row r="19" spans="1:8" ht="38.25" customHeight="1" x14ac:dyDescent="0.25">
      <c r="A19" s="431"/>
      <c r="B19" s="412"/>
      <c r="C19" s="54"/>
      <c r="D19" s="54"/>
      <c r="E19" s="54"/>
      <c r="F19" s="54"/>
      <c r="G19" s="54"/>
      <c r="H19" s="54"/>
    </row>
    <row r="20" spans="1:8" ht="38.25" customHeight="1" x14ac:dyDescent="0.25">
      <c r="A20" s="431"/>
      <c r="B20" s="412"/>
      <c r="C20" s="54"/>
      <c r="D20" s="54"/>
      <c r="E20" s="54"/>
      <c r="F20" s="54"/>
      <c r="G20" s="54"/>
      <c r="H20" s="54"/>
    </row>
    <row r="21" spans="1:8" ht="38.25" customHeight="1" x14ac:dyDescent="0.25">
      <c r="A21" s="431"/>
      <c r="B21" s="412"/>
      <c r="C21" s="54"/>
      <c r="D21" s="54"/>
      <c r="E21" s="54"/>
      <c r="F21" s="54"/>
      <c r="G21" s="54"/>
      <c r="H21" s="54"/>
    </row>
    <row r="22" spans="1:8" ht="38.25" customHeight="1" x14ac:dyDescent="0.25">
      <c r="A22" s="431"/>
      <c r="B22" s="412"/>
      <c r="C22" s="54"/>
      <c r="D22" s="54"/>
      <c r="E22" s="54"/>
      <c r="F22" s="54"/>
      <c r="G22" s="54"/>
      <c r="H22" s="54"/>
    </row>
    <row r="23" spans="1:8" ht="38.25" customHeight="1" x14ac:dyDescent="0.25">
      <c r="A23" s="431"/>
      <c r="B23" s="412"/>
      <c r="C23" s="54"/>
      <c r="D23" s="54"/>
      <c r="E23" s="54"/>
      <c r="F23" s="54"/>
      <c r="G23" s="54"/>
      <c r="H23" s="54"/>
    </row>
    <row r="24" spans="1:8" ht="38.25" customHeight="1" x14ac:dyDescent="0.25">
      <c r="A24" s="431"/>
      <c r="B24" s="412"/>
      <c r="C24" s="54"/>
      <c r="D24" s="54"/>
      <c r="E24" s="54"/>
      <c r="F24" s="54"/>
      <c r="G24" s="54"/>
      <c r="H24" s="54"/>
    </row>
    <row r="25" spans="1:8" ht="38.25" customHeight="1" x14ac:dyDescent="0.25">
      <c r="A25" s="431"/>
      <c r="B25" s="412"/>
      <c r="C25" s="54"/>
      <c r="D25" s="54"/>
      <c r="E25" s="54"/>
      <c r="F25" s="54"/>
      <c r="G25" s="54"/>
      <c r="H25" s="54"/>
    </row>
    <row r="26" spans="1:8" ht="38.25" customHeight="1" x14ac:dyDescent="0.25">
      <c r="A26" s="431"/>
      <c r="B26" s="412"/>
      <c r="C26" s="54"/>
      <c r="D26" s="54"/>
      <c r="E26" s="54"/>
      <c r="F26" s="54"/>
      <c r="G26" s="54"/>
      <c r="H26" s="54"/>
    </row>
    <row r="27" spans="1:8" ht="38.25" customHeight="1" x14ac:dyDescent="0.25">
      <c r="A27" s="431"/>
      <c r="B27" s="412"/>
      <c r="C27" s="54"/>
      <c r="D27" s="54"/>
      <c r="E27" s="54"/>
      <c r="F27" s="54"/>
      <c r="G27" s="54"/>
      <c r="H27" s="54"/>
    </row>
    <row r="28" spans="1:8" ht="38.25" customHeight="1" x14ac:dyDescent="0.25">
      <c r="A28" s="431"/>
      <c r="B28" s="412"/>
      <c r="C28" s="54"/>
      <c r="D28" s="54"/>
      <c r="E28" s="54"/>
      <c r="F28" s="54"/>
      <c r="G28" s="54"/>
      <c r="H28" s="54"/>
    </row>
    <row r="29" spans="1:8" ht="38.25" customHeight="1" x14ac:dyDescent="0.25">
      <c r="A29" s="431"/>
      <c r="B29" s="412"/>
      <c r="C29" s="54"/>
      <c r="D29" s="54"/>
      <c r="E29" s="54"/>
      <c r="F29" s="54"/>
      <c r="G29" s="54"/>
      <c r="H29" s="54"/>
    </row>
    <row r="30" spans="1:8" ht="38.25" customHeight="1" x14ac:dyDescent="0.25">
      <c r="A30" s="431"/>
      <c r="B30" s="412"/>
      <c r="C30" s="54"/>
      <c r="D30" s="54"/>
      <c r="E30" s="54"/>
      <c r="F30" s="54"/>
      <c r="G30" s="54"/>
      <c r="H30" s="54"/>
    </row>
    <row r="31" spans="1:8" ht="38.25" customHeight="1" x14ac:dyDescent="0.25">
      <c r="A31" s="431"/>
      <c r="B31" s="412"/>
      <c r="C31" s="54"/>
      <c r="D31" s="54"/>
      <c r="E31" s="54"/>
      <c r="F31" s="54"/>
      <c r="G31" s="54"/>
      <c r="H31" s="54"/>
    </row>
    <row r="32" spans="1:8" ht="38.25" customHeight="1" x14ac:dyDescent="0.25">
      <c r="A32" s="431"/>
      <c r="B32" s="412"/>
      <c r="C32" s="54"/>
      <c r="D32" s="54"/>
      <c r="E32" s="54"/>
      <c r="F32" s="54"/>
      <c r="G32" s="54"/>
      <c r="H32" s="54"/>
    </row>
    <row r="33" spans="1:8" ht="38.25" customHeight="1" x14ac:dyDescent="0.25">
      <c r="A33" s="431"/>
      <c r="B33" s="412"/>
      <c r="C33" s="54"/>
      <c r="D33" s="54"/>
      <c r="E33" s="54"/>
      <c r="F33" s="54"/>
      <c r="G33" s="54"/>
      <c r="H33" s="54"/>
    </row>
    <row r="34" spans="1:8" ht="38.25" customHeight="1" x14ac:dyDescent="0.25">
      <c r="A34" s="431"/>
      <c r="B34" s="412"/>
      <c r="C34" s="54"/>
      <c r="D34" s="54"/>
      <c r="E34" s="54"/>
      <c r="F34" s="54"/>
      <c r="G34" s="54"/>
      <c r="H34" s="54"/>
    </row>
    <row r="35" spans="1:8" x14ac:dyDescent="0.25">
      <c r="A35" s="401"/>
      <c r="B35" s="402"/>
      <c r="C35" s="129"/>
      <c r="D35" s="81"/>
      <c r="E35" s="54"/>
      <c r="F35" s="54"/>
      <c r="G35" s="54"/>
      <c r="H35" s="55"/>
    </row>
    <row r="36" spans="1:8" x14ac:dyDescent="0.25">
      <c r="A36" s="401"/>
      <c r="B36" s="402"/>
      <c r="C36" s="129"/>
      <c r="D36" s="81"/>
      <c r="E36" s="54"/>
      <c r="F36" s="54"/>
      <c r="G36" s="54"/>
      <c r="H36" s="55"/>
    </row>
    <row r="37" spans="1:8" x14ac:dyDescent="0.25">
      <c r="A37" s="401"/>
      <c r="B37" s="402"/>
      <c r="C37" s="129"/>
      <c r="D37" s="81"/>
      <c r="E37" s="54"/>
      <c r="F37" s="54"/>
      <c r="G37" s="54"/>
      <c r="H37" s="55"/>
    </row>
    <row r="38" spans="1:8" x14ac:dyDescent="0.25">
      <c r="A38" s="401"/>
      <c r="B38" s="402"/>
      <c r="C38" s="129"/>
      <c r="D38" s="81"/>
      <c r="E38" s="54"/>
      <c r="F38" s="54"/>
      <c r="G38" s="54"/>
      <c r="H38" s="55"/>
    </row>
    <row r="39" spans="1:8" x14ac:dyDescent="0.25">
      <c r="A39" s="399"/>
      <c r="B39" s="400"/>
      <c r="C39" s="129"/>
      <c r="D39" s="81"/>
      <c r="E39" s="54"/>
      <c r="F39" s="54"/>
      <c r="G39" s="54"/>
      <c r="H39" s="55"/>
    </row>
    <row r="40" spans="1:8" x14ac:dyDescent="0.25">
      <c r="A40" s="399"/>
      <c r="B40" s="400"/>
      <c r="C40" s="129"/>
      <c r="D40" s="81"/>
      <c r="E40" s="54"/>
      <c r="F40" s="54"/>
      <c r="G40" s="54"/>
      <c r="H40" s="55"/>
    </row>
    <row r="41" spans="1:8" x14ac:dyDescent="0.25">
      <c r="A41" s="399"/>
      <c r="B41" s="400"/>
      <c r="C41" s="129"/>
      <c r="D41" s="81"/>
      <c r="E41" s="54"/>
      <c r="F41" s="54"/>
      <c r="G41" s="54"/>
      <c r="H41" s="55"/>
    </row>
    <row r="42" spans="1:8" x14ac:dyDescent="0.25">
      <c r="A42" s="399"/>
      <c r="B42" s="400"/>
      <c r="C42" s="129"/>
      <c r="D42" s="81"/>
      <c r="E42" s="54"/>
      <c r="F42" s="54"/>
      <c r="G42" s="54"/>
      <c r="H42" s="55"/>
    </row>
    <row r="43" spans="1:8" x14ac:dyDescent="0.25">
      <c r="A43" s="399"/>
      <c r="B43" s="400"/>
      <c r="C43" s="129"/>
      <c r="D43" s="81"/>
      <c r="E43" s="54"/>
      <c r="F43" s="54"/>
      <c r="G43" s="54"/>
      <c r="H43" s="55"/>
    </row>
    <row r="44" spans="1:8" x14ac:dyDescent="0.25">
      <c r="A44" s="399"/>
      <c r="B44" s="400"/>
      <c r="C44" s="129"/>
      <c r="D44" s="81"/>
      <c r="E44" s="54"/>
      <c r="F44" s="54"/>
      <c r="G44" s="54"/>
      <c r="H44" s="55"/>
    </row>
    <row r="45" spans="1:8" x14ac:dyDescent="0.25">
      <c r="A45" s="399"/>
      <c r="B45" s="400"/>
      <c r="C45" s="129"/>
      <c r="D45" s="81"/>
      <c r="E45" s="54"/>
      <c r="F45" s="54"/>
      <c r="G45" s="54"/>
      <c r="H45" s="55"/>
    </row>
    <row r="46" spans="1:8" x14ac:dyDescent="0.25">
      <c r="A46" s="399"/>
      <c r="B46" s="400"/>
      <c r="C46" s="129"/>
      <c r="D46" s="81"/>
      <c r="E46" s="54"/>
      <c r="F46" s="54"/>
      <c r="G46" s="54"/>
      <c r="H46" s="55"/>
    </row>
    <row r="47" spans="1:8" x14ac:dyDescent="0.25">
      <c r="A47" s="399"/>
      <c r="B47" s="400"/>
      <c r="C47" s="129"/>
      <c r="D47" s="81"/>
      <c r="E47" s="54"/>
      <c r="F47" s="54"/>
      <c r="G47" s="54"/>
      <c r="H47" s="55"/>
    </row>
    <row r="48" spans="1:8" x14ac:dyDescent="0.25">
      <c r="A48" s="399"/>
      <c r="B48" s="400"/>
      <c r="C48" s="129"/>
      <c r="D48" s="81"/>
      <c r="E48" s="54"/>
      <c r="F48" s="54"/>
      <c r="G48" s="54"/>
      <c r="H48" s="55"/>
    </row>
    <row r="49" spans="1:8" x14ac:dyDescent="0.25">
      <c r="A49" s="399"/>
      <c r="B49" s="400"/>
      <c r="C49" s="129"/>
      <c r="D49" s="81"/>
      <c r="E49" s="54"/>
      <c r="F49" s="54"/>
      <c r="G49" s="54"/>
      <c r="H49" s="55"/>
    </row>
    <row r="50" spans="1:8" x14ac:dyDescent="0.25">
      <c r="A50" s="399"/>
      <c r="B50" s="400"/>
      <c r="C50" s="129"/>
      <c r="D50" s="81"/>
      <c r="E50" s="54"/>
      <c r="F50" s="54"/>
      <c r="G50" s="54"/>
      <c r="H50" s="55"/>
    </row>
    <row r="51" spans="1:8" x14ac:dyDescent="0.25">
      <c r="A51" s="399"/>
      <c r="B51" s="400"/>
      <c r="C51" s="129"/>
      <c r="D51" s="81"/>
      <c r="E51" s="54"/>
      <c r="F51" s="54"/>
      <c r="G51" s="54"/>
      <c r="H51" s="55"/>
    </row>
    <row r="52" spans="1:8" ht="16.5" thickBot="1" x14ac:dyDescent="0.3">
      <c r="A52" s="256"/>
      <c r="B52" s="257"/>
      <c r="C52" s="130"/>
      <c r="D52" s="131"/>
      <c r="E52" s="58"/>
      <c r="F52" s="58"/>
      <c r="G52" s="58"/>
      <c r="H52" s="59"/>
    </row>
    <row r="53" spans="1:8" x14ac:dyDescent="0.25">
      <c r="A53" s="415" t="s">
        <v>85</v>
      </c>
      <c r="B53" s="416"/>
      <c r="C53" s="419" t="s">
        <v>86</v>
      </c>
      <c r="D53" s="420"/>
      <c r="E53" s="420"/>
      <c r="F53" s="420"/>
      <c r="G53" s="420"/>
      <c r="H53" s="421"/>
    </row>
    <row r="54" spans="1:8" ht="16.5" thickBot="1" x14ac:dyDescent="0.3">
      <c r="A54" s="417"/>
      <c r="B54" s="418"/>
      <c r="C54" s="424"/>
      <c r="D54" s="424"/>
      <c r="E54" s="424"/>
      <c r="F54" s="424"/>
      <c r="G54" s="424"/>
      <c r="H54" s="425"/>
    </row>
    <row r="55" spans="1:8" x14ac:dyDescent="0.25">
      <c r="A55" s="415" t="s">
        <v>57</v>
      </c>
      <c r="B55" s="416"/>
      <c r="C55" s="419" t="s">
        <v>87</v>
      </c>
      <c r="D55" s="420"/>
      <c r="E55" s="420"/>
      <c r="F55" s="420"/>
      <c r="G55" s="420"/>
      <c r="H55" s="421"/>
    </row>
    <row r="56" spans="1:8" ht="16.5" thickBot="1" x14ac:dyDescent="0.3">
      <c r="A56" s="417"/>
      <c r="B56" s="418"/>
      <c r="C56" s="424"/>
      <c r="D56" s="424"/>
      <c r="E56" s="424"/>
      <c r="F56" s="424"/>
      <c r="G56" s="424"/>
      <c r="H56" s="425"/>
    </row>
    <row r="57" spans="1:8" x14ac:dyDescent="0.25">
      <c r="A57" s="415" t="s">
        <v>88</v>
      </c>
      <c r="B57" s="416"/>
      <c r="C57" s="426" t="s">
        <v>111</v>
      </c>
      <c r="D57" s="427"/>
      <c r="E57" s="427"/>
      <c r="F57" s="427"/>
      <c r="G57" s="427"/>
      <c r="H57" s="428"/>
    </row>
    <row r="58" spans="1:8" ht="16.5" thickBot="1" x14ac:dyDescent="0.3">
      <c r="A58" s="417"/>
      <c r="B58" s="418"/>
      <c r="C58" s="429"/>
      <c r="D58" s="429"/>
      <c r="E58" s="429"/>
      <c r="F58" s="429"/>
      <c r="G58" s="429"/>
      <c r="H58" s="430"/>
    </row>
    <row r="59" spans="1:8" x14ac:dyDescent="0.25">
      <c r="A59" s="415" t="s">
        <v>96</v>
      </c>
      <c r="B59" s="416"/>
      <c r="C59" s="419" t="s">
        <v>89</v>
      </c>
      <c r="D59" s="420"/>
      <c r="E59" s="420"/>
      <c r="F59" s="420"/>
      <c r="G59" s="420"/>
      <c r="H59" s="421"/>
    </row>
    <row r="60" spans="1:8" ht="16.5" thickBot="1" x14ac:dyDescent="0.3">
      <c r="A60" s="417"/>
      <c r="B60" s="418"/>
      <c r="C60" s="422"/>
      <c r="D60" s="422"/>
      <c r="E60" s="422"/>
      <c r="F60" s="422"/>
      <c r="G60" s="422"/>
      <c r="H60" s="423"/>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2024-07-24T05:31:05Z</dcterms:modified>
</cp:coreProperties>
</file>